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lanilha Reprogramada" sheetId="1" r:id="rId1"/>
    <sheet name="Plan3" sheetId="2" r:id="rId2"/>
  </sheets>
  <definedNames>
    <definedName name="_xlnm.Print_Area" localSheetId="0">'Planilha Reprogramada'!$A$1:$J$206</definedName>
    <definedName name="_xlnm.Print_Titles" localSheetId="0">'Planilha Reprogramada'!$1:$6</definedName>
  </definedNames>
  <calcPr fullCalcOnLoad="1"/>
</workbook>
</file>

<file path=xl/sharedStrings.xml><?xml version="1.0" encoding="utf-8"?>
<sst xmlns="http://schemas.openxmlformats.org/spreadsheetml/2006/main" count="669" uniqueCount="448">
  <si>
    <t>GOVERNO DO ESTADO DE SÃO PAULO</t>
  </si>
  <si>
    <t>ANEXO VIII DO MPO
PLANILHA DE ORÇAMENTO</t>
  </si>
  <si>
    <t>SECRETARIA DE SANEAMENTO
E RECURSOS HÍDRICOS</t>
  </si>
  <si>
    <t>TOMADOR:</t>
  </si>
  <si>
    <t>MUNICÍPO DE ESPÍRITO SANTO DO PINHAL</t>
  </si>
  <si>
    <t>FUNDO ESTADUAL DE RECURSOS HÍDRICOS - FEHIDRO</t>
  </si>
  <si>
    <t>EMPREENDIMENTO</t>
  </si>
  <si>
    <t>valores em R$</t>
  </si>
  <si>
    <t>Nº</t>
  </si>
  <si>
    <t>ITEM</t>
  </si>
  <si>
    <t>UNIDADE</t>
  </si>
  <si>
    <t>QUANT.</t>
  </si>
  <si>
    <t>VALOR UNITÁRIO</t>
  </si>
  <si>
    <t>VALOR TOTAL</t>
  </si>
  <si>
    <t>FONTE DO RECURSO</t>
  </si>
  <si>
    <t>FEHIDRO</t>
  </si>
  <si>
    <t>CONTRAPARTIDA</t>
  </si>
  <si>
    <t>OUTRAS FONTES FINANCIADORAS</t>
  </si>
  <si>
    <t>SERVIÇOS PRELIMINARES</t>
  </si>
  <si>
    <t>1.1</t>
  </si>
  <si>
    <t>m²</t>
  </si>
  <si>
    <t>1.2</t>
  </si>
  <si>
    <t>1.3</t>
  </si>
  <si>
    <t>1.4</t>
  </si>
  <si>
    <t>1.5</t>
  </si>
  <si>
    <t>Serviços Técnicos ( engenheiro civil, arquiteto, desenhista, etc.)</t>
  </si>
  <si>
    <t>verba</t>
  </si>
  <si>
    <t>1.6</t>
  </si>
  <si>
    <t>Placa modelo FEHIDRO</t>
  </si>
  <si>
    <t>un.</t>
  </si>
  <si>
    <t>SUBTOTAL</t>
  </si>
  <si>
    <t xml:space="preserve">INFRA-ESTRUTURA – FUNDAÇÃO </t>
  </si>
  <si>
    <t>2.1</t>
  </si>
  <si>
    <t>m³</t>
  </si>
  <si>
    <t>2.2</t>
  </si>
  <si>
    <t>m</t>
  </si>
  <si>
    <t>2.3</t>
  </si>
  <si>
    <t>2.4</t>
  </si>
  <si>
    <t>2.5</t>
  </si>
  <si>
    <t>kg</t>
  </si>
  <si>
    <t>2.6</t>
  </si>
  <si>
    <t>unid.</t>
  </si>
  <si>
    <t>2.7</t>
  </si>
  <si>
    <t>2.8</t>
  </si>
  <si>
    <t>2.9</t>
  </si>
  <si>
    <t>2.10</t>
  </si>
  <si>
    <t>2.11</t>
  </si>
  <si>
    <t>SUPERESTRUTURA - ESTRUTURA METÁLICA DA COBERTURA E FECHAMENTOS LATERAIS E FRONTAIS</t>
  </si>
  <si>
    <t>3.1</t>
  </si>
  <si>
    <t>3.2</t>
  </si>
  <si>
    <t>3.3</t>
  </si>
  <si>
    <t>3.4</t>
  </si>
  <si>
    <t>3.5</t>
  </si>
  <si>
    <t>3.6</t>
  </si>
  <si>
    <t>ALVENARIA DE FECHAMENTO</t>
  </si>
  <si>
    <t>4.1</t>
  </si>
  <si>
    <t>4.2</t>
  </si>
  <si>
    <t>4.3</t>
  </si>
  <si>
    <t>4.4</t>
  </si>
  <si>
    <t>5.1</t>
  </si>
  <si>
    <t>5.2</t>
  </si>
  <si>
    <t>5.3</t>
  </si>
  <si>
    <t>5.4</t>
  </si>
  <si>
    <t>COBERTURA E FECHAMENTOS LATERAIS E FRONTAIS</t>
  </si>
  <si>
    <t>6.1</t>
  </si>
  <si>
    <t>6.2</t>
  </si>
  <si>
    <t>6.3</t>
  </si>
  <si>
    <t>6.4</t>
  </si>
  <si>
    <t>7.1</t>
  </si>
  <si>
    <t>7.2</t>
  </si>
  <si>
    <t>8.1</t>
  </si>
  <si>
    <t>8.2</t>
  </si>
  <si>
    <t>8.3</t>
  </si>
  <si>
    <t>PINTURA</t>
  </si>
  <si>
    <t>9.1</t>
  </si>
  <si>
    <t>9.2</t>
  </si>
  <si>
    <t>9.3</t>
  </si>
  <si>
    <t>10.1</t>
  </si>
  <si>
    <t>limpeza geral da obra</t>
  </si>
  <si>
    <t>10.2</t>
  </si>
  <si>
    <t>11.1</t>
  </si>
  <si>
    <t>11.2</t>
  </si>
  <si>
    <t>TOTAL</t>
  </si>
  <si>
    <t>1.7</t>
  </si>
  <si>
    <t>1.8</t>
  </si>
  <si>
    <t>1.9</t>
  </si>
  <si>
    <t>Concreto usinado, fck = 20,0 MPa</t>
  </si>
  <si>
    <t>Alvenaria de bloco cerâmico de vedação, uso revestido, de 9 cm</t>
  </si>
  <si>
    <t>3.7</t>
  </si>
  <si>
    <t>3.8</t>
  </si>
  <si>
    <t>Vidro fantasia de 3/4 mm</t>
  </si>
  <si>
    <t>3.9</t>
  </si>
  <si>
    <t>3.10</t>
  </si>
  <si>
    <t>Caixa sifonada de PVC rígido de 100 x 100 x 50 mm, com grelha</t>
  </si>
  <si>
    <t>INSTALAÇÕES HIDRÁULICAS</t>
  </si>
  <si>
    <t>Lavatório de louça com coluna</t>
  </si>
  <si>
    <t>Tanque em granito sintético, linha comercial - sem pertences</t>
  </si>
  <si>
    <t>4.5</t>
  </si>
  <si>
    <t>4.6</t>
  </si>
  <si>
    <t>Torneira para lavatório em latão fundido cromado, DN= 1/2´</t>
  </si>
  <si>
    <t>4.7</t>
  </si>
  <si>
    <t>Torneira longa sem rosca para uso geral, em latão fundido cromado</t>
  </si>
  <si>
    <t>4.8</t>
  </si>
  <si>
    <t>Tubo de ligação para sanitário</t>
  </si>
  <si>
    <t>4.9</t>
  </si>
  <si>
    <t>Sifão plástico com copo, rígido, de 1´ x 1 1/2´</t>
  </si>
  <si>
    <t>4.10</t>
  </si>
  <si>
    <t>Sifão plástico com copo, rígido, de 1 1/4´ x 2´</t>
  </si>
  <si>
    <t>Válvula de PVC para lavatório</t>
  </si>
  <si>
    <t>Engate flexível de PVC DN= 1/2´</t>
  </si>
  <si>
    <t>Tampa de plástico para bacia sanitária</t>
  </si>
  <si>
    <t>Válvula de metal cromado de 1´</t>
  </si>
  <si>
    <t>Tubo de PVC rígido soldável marrom, DN= 25 mm, (3/4´), inclusive conexões</t>
  </si>
  <si>
    <t>m.</t>
  </si>
  <si>
    <t>Tubo de PVC rígido branco PxB com virola e anel de borracha, linha esgoto série normal, DN= 100 mm, inclusive conexões</t>
  </si>
  <si>
    <t>Tubo de PVC rígido PxB com virola e anel de borracha, linha esgoto série reforçada ´R´, DN= 75 mm, inclusive conexões</t>
  </si>
  <si>
    <t>Tubo de PVC rígido PxB com virola e anel de borracha, linha esgoto série reforçada ´R´, DN= 50 mm, inclusive conexões</t>
  </si>
  <si>
    <t>Caixa sifonada de PVC rígido de 150 x 150 x 50 mm, com grelha</t>
  </si>
  <si>
    <t>Caixa de gordura em alvenaria, 60 x 60 x 60 cm</t>
  </si>
  <si>
    <t>Torneira de bóia, DN= 3/4´</t>
  </si>
  <si>
    <t>INSTALAÇÕES ELÉTRICAS</t>
  </si>
  <si>
    <t>5.5</t>
  </si>
  <si>
    <t>Interruptor com 1 tecla simples e placa</t>
  </si>
  <si>
    <t>Tomada 2P+T de 20 A - 250 V, completa</t>
  </si>
  <si>
    <t>Plafon plástico e/ou PVC para acabamento de ponto de luz, com soquete E-27 para lâmpada fluorescente compacta</t>
  </si>
  <si>
    <t>Chapisco</t>
  </si>
  <si>
    <t>Emboço comum</t>
  </si>
  <si>
    <t>Revestimentos em placas cerâmicas esmaltadas prensadas</t>
  </si>
  <si>
    <t>7.3</t>
  </si>
  <si>
    <t>Pisos em placas cerâmicas esmaltadas prensadas</t>
  </si>
  <si>
    <t>8.4</t>
  </si>
  <si>
    <t>Serviços Técnicos ( engenheiro civil, desenhista, etc.)</t>
  </si>
  <si>
    <t>Pintura interna e externa</t>
  </si>
  <si>
    <t>Tinta látex antimofo em massa, inclusive preparo</t>
  </si>
  <si>
    <t>Retirada de telhamento perfil e material qualquer, exceto barro</t>
  </si>
  <si>
    <t>Fornecimento e montagem de estrutura em aço ASTM-A36, sem pintura</t>
  </si>
  <si>
    <t>7.4</t>
  </si>
  <si>
    <t>7.5</t>
  </si>
  <si>
    <t>7.6</t>
  </si>
  <si>
    <t>7.7</t>
  </si>
  <si>
    <t>7.8</t>
  </si>
  <si>
    <t>7.9</t>
  </si>
  <si>
    <t>7.10</t>
  </si>
  <si>
    <t>un</t>
  </si>
  <si>
    <t>Tomada 2P+T de 10 A - 250 V, completa</t>
  </si>
  <si>
    <t>TOTAL GERAL</t>
  </si>
  <si>
    <t>Sérgio Del Bianchi Junior</t>
  </si>
  <si>
    <t>Roque Gomes filho</t>
  </si>
  <si>
    <t>Prefeito Municipal</t>
  </si>
  <si>
    <t>Diretor Municipal de Obras</t>
  </si>
  <si>
    <t>CONSTRUÇÃO DE GALPÃO PARA TRIAGEM DE MATERIAL RECICLÁVEL FASE II  E REFORMA CASA DE APOIO - ESCRITÓRIO - CONVIVÊNCIA -  MUNICÍPIO DE E.S.PINHAL</t>
  </si>
  <si>
    <t>data base : 02/07/2018</t>
  </si>
  <si>
    <t>1. CONSTRUÇÃO DO GALPÃO PARA TRIAGEM DE MATERIAL RECICLÁVEL  FASE II - COM BANHEIRO</t>
  </si>
  <si>
    <t>CPOS</t>
  </si>
  <si>
    <t>02.09.030</t>
  </si>
  <si>
    <t>Limpeza manual do terreno, inclusive troncos até 5 cm de diâmetro, com caminhão à disposição, dentro da obra, até o raio de 1,0 km</t>
  </si>
  <si>
    <t>02.08.020</t>
  </si>
  <si>
    <t>Placa de identificação para obra</t>
  </si>
  <si>
    <t>02.10.020</t>
  </si>
  <si>
    <t>Locação de obra de edificação</t>
  </si>
  <si>
    <t>03.03.060</t>
  </si>
  <si>
    <t>Demolição manual de revestimento em massa de piso</t>
  </si>
  <si>
    <t>54.01.010</t>
  </si>
  <si>
    <t>Regularização e compactação mecanizada de superfície, sem controle do proctor normal</t>
  </si>
  <si>
    <t>05.07.040</t>
  </si>
  <si>
    <t xml:space="preserve">Remoção de entulho separado de obra com caçamba metálica - terra, alvenaria, concreto, argamassa, madeira, papel, plástico ou metal </t>
  </si>
  <si>
    <t>04.05.020</t>
  </si>
  <si>
    <t>Retirada de piso em tacos de madeira</t>
  </si>
  <si>
    <t>um</t>
  </si>
  <si>
    <t>06.02.020</t>
  </si>
  <si>
    <t>Escavação manual em solo de 1ª e 2ª categoria em vala ou cava até 1,50 m</t>
  </si>
  <si>
    <t>12.01.040</t>
  </si>
  <si>
    <t>Broca em concreto armado diâmetro de 25 cm - completa</t>
  </si>
  <si>
    <t>07.11.040</t>
  </si>
  <si>
    <t>Reaterro compactado mecanizado de vala ou cava com rolo, mínimo de 95% PN</t>
  </si>
  <si>
    <t>09.01.020</t>
  </si>
  <si>
    <t>Forma em madeira comum para fundação</t>
  </si>
  <si>
    <t>10.01.040</t>
  </si>
  <si>
    <t>Armadura em barra de aço CA-50 (A ou B) fyk = 500 Mpa</t>
  </si>
  <si>
    <t xml:space="preserve"> kg</t>
  </si>
  <si>
    <t>29.01.230</t>
  </si>
  <si>
    <t>Cantoneira e perfis em ferro - chumbadores</t>
  </si>
  <si>
    <t>11.01.100</t>
  </si>
  <si>
    <t>11.16.040</t>
  </si>
  <si>
    <t>Lançamento e adensamento de concreto ou massa em fundação</t>
  </si>
  <si>
    <t>32.16.010</t>
  </si>
  <si>
    <t>Impermeabilização em pintura de asfalto oxidado com solventes orgânicos, sobre massa</t>
  </si>
  <si>
    <t>09.01.030</t>
  </si>
  <si>
    <t>Forma em madeira comum para estrutura</t>
  </si>
  <si>
    <t>15.03.030</t>
  </si>
  <si>
    <t>15.01.330</t>
  </si>
  <si>
    <t>Estrutura em terças para telhas perfil trapezoidal</t>
  </si>
  <si>
    <t>04.03.040</t>
  </si>
  <si>
    <t>16.40.150</t>
  </si>
  <si>
    <t>Recolocação de telha em fibrocimento ou CRFS, perfil modulado ou trapezoidal</t>
  </si>
  <si>
    <t>13.01.020</t>
  </si>
  <si>
    <t xml:space="preserve">Laje pré-fabricada mista vigota treliçada/lajota cerâmica - LT 12 (8+4) e capa com concreto de 20MPa </t>
  </si>
  <si>
    <t>14.04.200</t>
  </si>
  <si>
    <t>14.10.111</t>
  </si>
  <si>
    <t>Alvenaria de bloco de concreto de vedação de 14 x 19 x 39 cm - classe C</t>
  </si>
  <si>
    <t>14.20.010</t>
  </si>
  <si>
    <t>Vergas, contravergas e pilaretes de concreto armado</t>
  </si>
  <si>
    <t>14.30.040</t>
  </si>
  <si>
    <t>Divisória em placas de ardósia com espessura de 2 cm</t>
  </si>
  <si>
    <t>17.02.020</t>
  </si>
  <si>
    <t>17.02.120</t>
  </si>
  <si>
    <t>17.02.220</t>
  </si>
  <si>
    <t>Reboco</t>
  </si>
  <si>
    <t>18.11.052</t>
  </si>
  <si>
    <t>Revestimento em placa cerâmica esmaltada, tipo monoporosa, retangular, assentado e rejuntado com argamassa industrializada</t>
  </si>
  <si>
    <t>18.06.022</t>
  </si>
  <si>
    <t xml:space="preserve">Placa cerâmica esmaltada PEI-4 para área interna, grupo de absorção BIIa, resistência química </t>
  </si>
  <si>
    <t>ESQUADRIAS</t>
  </si>
  <si>
    <t>24.02.060</t>
  </si>
  <si>
    <t>Porta/portão de abrir em chapa, sob medida - Galpão</t>
  </si>
  <si>
    <t>Porta/portão de abrir em chapa, sob medida</t>
  </si>
  <si>
    <t>25.02.050</t>
  </si>
  <si>
    <t>Porta veneziana de abrir em alumínio, linha comercial</t>
  </si>
  <si>
    <t>24.01.040</t>
  </si>
  <si>
    <t>Caixilho em ferro basculante, linha comercial</t>
  </si>
  <si>
    <t>26.01.230</t>
  </si>
  <si>
    <t>16.12.060</t>
  </si>
  <si>
    <t>Telhamento em chapa de aço pré-pintada com epóxi e poliéster, perfil trapezoidal, com espessura de 0,50 mm e altura de 40 mm</t>
  </si>
  <si>
    <t>16.12.200</t>
  </si>
  <si>
    <t>Cumeeira em chapa de aço pré-pintada com epóxi e poliéster, perfil trapezoidal, c/ espessura de 0,50 mm</t>
  </si>
  <si>
    <t>44.01.050</t>
  </si>
  <si>
    <t>Bacia sifonada de louça sem tampa - 6 litros</t>
  </si>
  <si>
    <t>44.01.110</t>
  </si>
  <si>
    <t>44.01.370</t>
  </si>
  <si>
    <t>44.03.460</t>
  </si>
  <si>
    <t>44.03.450</t>
  </si>
  <si>
    <t>44.20.230</t>
  </si>
  <si>
    <t>44.20.240</t>
  </si>
  <si>
    <t>44.20.260</t>
  </si>
  <si>
    <t>44.20.390</t>
  </si>
  <si>
    <t>44.20.110</t>
  </si>
  <si>
    <t>7.11</t>
  </si>
  <si>
    <t>44.20.280</t>
  </si>
  <si>
    <t>7.12</t>
  </si>
  <si>
    <t>44.20.650</t>
  </si>
  <si>
    <t>7.13</t>
  </si>
  <si>
    <t>46.01.020</t>
  </si>
  <si>
    <t>7.14</t>
  </si>
  <si>
    <t>46.01.050</t>
  </si>
  <si>
    <t>Tubo de PVC rígido soldável marrom, DN= 50 mm, (1 1/2´), inclusive conexões</t>
  </si>
  <si>
    <t>7.15</t>
  </si>
  <si>
    <t>46.02.070</t>
  </si>
  <si>
    <t>7.16</t>
  </si>
  <si>
    <t>46.02.060</t>
  </si>
  <si>
    <t>7.17</t>
  </si>
  <si>
    <t>46.02.050</t>
  </si>
  <si>
    <t>7.18</t>
  </si>
  <si>
    <t>47.02.020</t>
  </si>
  <si>
    <t>Registro de gaveta em latão fundido cromado com canopla, DN= 3/4´ - linha especial</t>
  </si>
  <si>
    <t>7.19</t>
  </si>
  <si>
    <t>47.02.110</t>
  </si>
  <si>
    <t>Registro de pressão em latão fundido cromado com canopla, DN= 3/4´ - linha especial</t>
  </si>
  <si>
    <t>7.20</t>
  </si>
  <si>
    <t>48.02.002</t>
  </si>
  <si>
    <t>Reservatório de fibra de vidro - capacidade de 1000 litros</t>
  </si>
  <si>
    <t>7.21</t>
  </si>
  <si>
    <t>49.01.030</t>
  </si>
  <si>
    <t>7.22</t>
  </si>
  <si>
    <t>49.03.020</t>
  </si>
  <si>
    <t>7.23</t>
  </si>
  <si>
    <t>48.05.010</t>
  </si>
  <si>
    <t>7.24</t>
  </si>
  <si>
    <t>49.01.016</t>
  </si>
  <si>
    <t>7.25</t>
  </si>
  <si>
    <t>49.12.100</t>
  </si>
  <si>
    <t>Caixa coletora em concreto armado 0,30x0,70x1,00 m</t>
  </si>
  <si>
    <t>7.26</t>
  </si>
  <si>
    <t>43.02.140</t>
  </si>
  <si>
    <t>Chuveiro elétrico de 5500 W / 220 V em PVC</t>
  </si>
  <si>
    <t>7.27</t>
  </si>
  <si>
    <t>47.04.040</t>
  </si>
  <si>
    <t>Válvula de descarga com registro próprio, DN= 1 1/2´</t>
  </si>
  <si>
    <t>7.28</t>
  </si>
  <si>
    <t>44.01.200</t>
  </si>
  <si>
    <t>Mictório de louça sifonado auto aspirante</t>
  </si>
  <si>
    <t>7.29</t>
  </si>
  <si>
    <t>INSTALAÇÕES ELÉTRICAS GALPÃO</t>
  </si>
  <si>
    <t>40.12.200</t>
  </si>
  <si>
    <t>Chave comutadora/seletora com 1 pólo e 2 posições para 25 A</t>
  </si>
  <si>
    <t>39.09.160</t>
  </si>
  <si>
    <t>Conector split-bolt para cabo de 70 mm², latão, com rabicho</t>
  </si>
  <si>
    <t>42.05.160</t>
  </si>
  <si>
    <t>Conector olhal cabo/haste de 5/8´</t>
  </si>
  <si>
    <t>37.13.630</t>
  </si>
  <si>
    <t>Disjuntor termomagnético, bipolar 220/380 V, corrente de 10 A até 50 A</t>
  </si>
  <si>
    <t>8.5</t>
  </si>
  <si>
    <t>37.13.660</t>
  </si>
  <si>
    <t>Disjuntor termomagnético, tripolar 220/380 V, corrente de 60 A até 100 A</t>
  </si>
  <si>
    <t>8.6</t>
  </si>
  <si>
    <t>42.05.200</t>
  </si>
  <si>
    <t>Haste de aterramento de 5/8´ x 2,40 m</t>
  </si>
  <si>
    <t>8.7</t>
  </si>
  <si>
    <t>37.03.200</t>
  </si>
  <si>
    <t xml:space="preserve">Quadro de distribuição universal de embutir, para disjuntores 16 DIN / 12 Bolt-on - 150 A – sem componentes </t>
  </si>
  <si>
    <t>8.8</t>
  </si>
  <si>
    <t>41.31.011</t>
  </si>
  <si>
    <t>Luminária LED retangular de embutir com difusor em acrílico translúcido, 4000 K, fluxo luminoso de 4200 a 4800 lm, potência de 37 a 44 W</t>
  </si>
  <si>
    <t>8.9</t>
  </si>
  <si>
    <t>40.11.010</t>
  </si>
  <si>
    <t>Relé fotoelétrico 50/60 Hz, 110/220 V, 1200 VA, completo</t>
  </si>
  <si>
    <t>8.10</t>
  </si>
  <si>
    <t>69.20.040</t>
  </si>
  <si>
    <t>Isolador roldana em porcelana de 72 x 72 mm</t>
  </si>
  <si>
    <t>8.11</t>
  </si>
  <si>
    <t>40.04.460</t>
  </si>
  <si>
    <t>cj</t>
  </si>
  <si>
    <t>8.12</t>
  </si>
  <si>
    <t>39.21.080</t>
  </si>
  <si>
    <t>Cabo de cobre flexível de 35 mm², isolamento 0,6/1kV - isolação HEPR 90°C</t>
  </si>
  <si>
    <t>8.13</t>
  </si>
  <si>
    <t>39.15.070</t>
  </si>
  <si>
    <t>Cabo de alumínio nu sem alma de aço CA, 2/0 AWG - Aster</t>
  </si>
  <si>
    <t>8.14</t>
  </si>
  <si>
    <t>39.24.174</t>
  </si>
  <si>
    <t>Cabo de cobre flexível de 4 x 6 mm², isolamento 500 V - isolação PP 70° C</t>
  </si>
  <si>
    <t>8.15</t>
  </si>
  <si>
    <t>39.24.132</t>
  </si>
  <si>
    <t>Cabo de cobre flexível de 2 x 2,5 mm², isolamento 500 V - isolação PP 70° C</t>
  </si>
  <si>
    <t>8.16</t>
  </si>
  <si>
    <t>42.05.310</t>
  </si>
  <si>
    <t>Caixa de inspeção do terra cilíndrica em PVC rígido, diâmetro de 300 mm - h= 250 mm</t>
  </si>
  <si>
    <t>8.17</t>
  </si>
  <si>
    <t>40.06.040</t>
  </si>
  <si>
    <t>Condulete metálico de 3/4´</t>
  </si>
  <si>
    <t>8.18</t>
  </si>
  <si>
    <t>40.20.220</t>
  </si>
  <si>
    <t>Plugue com 3P+T de 32A, 220/240V, industrial</t>
  </si>
  <si>
    <t>8.19</t>
  </si>
  <si>
    <t>40.06.500</t>
  </si>
  <si>
    <t>Condulete em PVC de 3/4´ - com tampa</t>
  </si>
  <si>
    <t>8.20</t>
  </si>
  <si>
    <t>40.04.140</t>
  </si>
  <si>
    <t>Tomada 3P+T de 32 A, blindada industrial de sobrepor negativa</t>
  </si>
  <si>
    <t>8.21</t>
  </si>
  <si>
    <t>39.21.200</t>
  </si>
  <si>
    <t>Cabo de cobre flexível de 2 x 1,5 mm², isolamento 0,6/1 kV - isolação HEPR 90°C</t>
  </si>
  <si>
    <t>INSTALAÇÕES ELÉTRICAS BANHEIRO</t>
  </si>
  <si>
    <t>8.22</t>
  </si>
  <si>
    <t>39.29.110</t>
  </si>
  <si>
    <t>Cabo de cobre flexível de 1,5 mm², isolamento 750 V - isolação LSHF/A 70° C - baixa emissão de fumaça e gases</t>
  </si>
  <si>
    <t>8.23</t>
  </si>
  <si>
    <t>39.29.111</t>
  </si>
  <si>
    <t>Cabo de cobre flexível de 2,5 mm², isolamento 750 V - isolação LSHF/A 70° C - baixa emissão de fumaça e gases</t>
  </si>
  <si>
    <t>8.24</t>
  </si>
  <si>
    <t>39.29.113</t>
  </si>
  <si>
    <t>Cabo de cobre flexível de 6 mm², isolamento 750 V - isolação LSHF/A 70° C - baixa emissão de
fumaça e gases</t>
  </si>
  <si>
    <t>8.25</t>
  </si>
  <si>
    <t>39.29.114</t>
  </si>
  <si>
    <t>Cabo de cobre flexível de 10 mm², isolamento 750 V - isolação LSHF/A 70° C - baixa emissão de fumaça e gases</t>
  </si>
  <si>
    <t>8.26</t>
  </si>
  <si>
    <t>38.01.040</t>
  </si>
  <si>
    <t>Eletroduto de PVC rígido roscável de 3/4´ - com acessórios</t>
  </si>
  <si>
    <t>8.27</t>
  </si>
  <si>
    <t>40.05.080</t>
  </si>
  <si>
    <t>Interruptor com 1 tecla paralelo e placa</t>
  </si>
  <si>
    <t>8.28</t>
  </si>
  <si>
    <t>40.04.450</t>
  </si>
  <si>
    <t>8.29</t>
  </si>
  <si>
    <t>41.14.120</t>
  </si>
  <si>
    <t>Luminária retangular de sobrepor tipo calha aberta, para 2 lâmpadas fluorescentes tubulares de
110 W</t>
  </si>
  <si>
    <t>8.30</t>
  </si>
  <si>
    <t>41.07.070</t>
  </si>
  <si>
    <t>Lâmpada fluorescente tubular, base bipino bilateral de 32 W</t>
  </si>
  <si>
    <t>8.31</t>
  </si>
  <si>
    <t>41.11.120</t>
  </si>
  <si>
    <t>Luminária arandela retangular fechada para iluminação externa, tipo pétala pequena</t>
  </si>
  <si>
    <t>8.32</t>
  </si>
  <si>
    <t>18.11.032</t>
  </si>
  <si>
    <t>Revestimento em placa cerâmica esmaltada de 15x15 cm, tipo monocolor, assentado e rejuntado com argamassa industrializada</t>
  </si>
  <si>
    <t>18.06.400</t>
  </si>
  <si>
    <t>Rejuntamento em placas cerâmicas com cimento branco, juntas acima de 3 até 5 mm</t>
  </si>
  <si>
    <t>Placa cerâmica esmaltada PEI-4 para área interna, grupo de absorção BIIa, resistência química A, assentado com argamassa colante industrializada</t>
  </si>
  <si>
    <t>18.06.420</t>
  </si>
  <si>
    <t>Rejuntamento em placas cerâmicas com cimento branco, juntas acima de 5 até 10 mm</t>
  </si>
  <si>
    <t>10.3</t>
  </si>
  <si>
    <t>18.06.023</t>
  </si>
  <si>
    <t>Rodapé em placa cerâmica esmaltada PEI-4 para áreas internas, grupo de absorção BIIa, resistência química A, assentado com argamassa colante industrializada</t>
  </si>
  <si>
    <t>10.4</t>
  </si>
  <si>
    <t>Piso Interno e Externo</t>
  </si>
  <si>
    <t>17.05.020</t>
  </si>
  <si>
    <t>Piso com requadro em concreto simples sem controle de fck</t>
  </si>
  <si>
    <t>12.1</t>
  </si>
  <si>
    <t>33.03.770</t>
  </si>
  <si>
    <t>Hidrorrepelente incolor para fachada à base de silano-siloxano oligomérico disperso em solvente</t>
  </si>
  <si>
    <t>12.2</t>
  </si>
  <si>
    <t>33.10.010</t>
  </si>
  <si>
    <t>12.3</t>
  </si>
  <si>
    <t>33.11.020</t>
  </si>
  <si>
    <t>Esmalte em superfície metálica, inclusive preparo</t>
  </si>
  <si>
    <t>12.4</t>
  </si>
  <si>
    <t>SERVIÇOS COMPLEMENTARES/LIMPEZA DA OBRA</t>
  </si>
  <si>
    <t>13.1</t>
  </si>
  <si>
    <t>13.2</t>
  </si>
  <si>
    <t>Piso com requadro em concreto simples sem controle de fck - Calçadas</t>
  </si>
  <si>
    <t>13.3</t>
  </si>
  <si>
    <t>55.01.020</t>
  </si>
  <si>
    <t>13.4</t>
  </si>
  <si>
    <t>2. REFORMA CASA DE APOIO - ESCRITÓRIO - CONVIVÊNCIA</t>
  </si>
  <si>
    <t>14.1</t>
  </si>
  <si>
    <t>14.2</t>
  </si>
  <si>
    <t>14.3</t>
  </si>
  <si>
    <t>14.4</t>
  </si>
  <si>
    <t>14.5</t>
  </si>
  <si>
    <t>40.05.020</t>
  </si>
  <si>
    <t>14.6</t>
  </si>
  <si>
    <t>14.7</t>
  </si>
  <si>
    <t>41.20.080</t>
  </si>
  <si>
    <t>14.8</t>
  </si>
  <si>
    <t>41.05.440</t>
  </si>
  <si>
    <t>Lâmpada fluorescente compacta eletrônica, base E27 com 59W a 65W de potência</t>
  </si>
  <si>
    <t>14.9</t>
  </si>
  <si>
    <t>14.10</t>
  </si>
  <si>
    <t>41.14.770</t>
  </si>
  <si>
    <t>Luminária quadrada de embutir tipo calha fechada, com difusor plano em acrílico, para 4
lâmpadas fluorescentes tubulares de 14/16/18 W</t>
  </si>
  <si>
    <t>14.11</t>
  </si>
  <si>
    <t>14.12</t>
  </si>
  <si>
    <t>Quadro de distribuição universal de embutir, para disjuntores 16 DIN / 12 Bolt-on - 150 A - sem
componentes</t>
  </si>
  <si>
    <t>14.13</t>
  </si>
  <si>
    <t>37.10.010</t>
  </si>
  <si>
    <t>Barramento de cobre nu</t>
  </si>
  <si>
    <t>14.14</t>
  </si>
  <si>
    <t>14.15</t>
  </si>
  <si>
    <t>37.13.600</t>
  </si>
  <si>
    <t>Disjuntor termomagnético, unipolar 127/220 V, corrente de 10 A até 30 A</t>
  </si>
  <si>
    <t>14.16</t>
  </si>
  <si>
    <t>37.13.650</t>
  </si>
  <si>
    <t>Disjuntor termomagnético, tripolar 220/380 V, corrente de 10 A até 50 A</t>
  </si>
  <si>
    <t>14.17</t>
  </si>
  <si>
    <t>15.1</t>
  </si>
  <si>
    <t>15.2</t>
  </si>
  <si>
    <t>15.3</t>
  </si>
  <si>
    <t>16.1</t>
  </si>
  <si>
    <t>16.2</t>
  </si>
  <si>
    <t>16.3</t>
  </si>
  <si>
    <t>16.4</t>
  </si>
  <si>
    <t>17.1</t>
  </si>
  <si>
    <t>17.2</t>
  </si>
  <si>
    <t>17.3</t>
  </si>
  <si>
    <t>33.12.010</t>
  </si>
  <si>
    <t>Esmalte em superfície de madeira, inclusive preparo</t>
  </si>
  <si>
    <t>17.4</t>
  </si>
  <si>
    <t>BDI 26,85</t>
  </si>
  <si>
    <t>E. S. do Pinhal, Novembro / 2018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</si>
</sst>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  <numFmt numFmtId="165" formatCode="_(&quot;Cr$&quot;* #,##0.00_);_(&quot;Cr$&quot;* \(#,##0.00\);_(&quot;Cr$&quot;* \-??_);_(@_)"/>
    <numFmt numFmtId="166" formatCode="_(* #,##0.00_);_(* \(#,##0.00\);_(* \-??_);_(@_)"/>
    <numFmt numFmtId="167" formatCode="[$R$-416]\ #,##0.00;[Red]\-[$R$-416]\ #,##0.00"/>
    <numFmt numFmtId="168" formatCode="[$R$-416]\ #,##0.00;\-[$R$-416]\ #,##0.00"/>
    <numFmt numFmtId="169" formatCode="#,###.00"/>
    <numFmt numFmtId="170" formatCode="&quot;R$ &quot;#,##0.00"/>
    <numFmt numFmtId="171" formatCode="_-[$R$-416]* #,##0.00_-;\-[$R$-416]* #,##0.00_-;_-[$R$-416]* \-??_-;_-@_-"/>
    <numFmt numFmtId="172" formatCode="#,##0.000"/>
    <numFmt numFmtId="173" formatCode="[$R$]\ #,##0.00;[Red]\-[$R$]\ #,##0.00"/>
    <numFmt numFmtId="174" formatCode="_-&quot;R$ &quot;* #,##0.00_-;&quot;-R$ &quot;* #,##0.00_-;_-&quot;R$ &quot;* \-??_-;_-@_-"/>
    <numFmt numFmtId="175" formatCode="#,##0.0"/>
  </numFmts>
  <fonts count="50">
    <font>
      <sz val="10"/>
      <name val="Arial"/>
      <family val="2"/>
    </font>
    <font>
      <b/>
      <sz val="18"/>
      <color indexed="56"/>
      <name val="Cambria"/>
      <family val="2"/>
    </font>
    <font>
      <sz val="10"/>
      <color indexed="56"/>
      <name val="Verdana"/>
      <family val="2"/>
    </font>
    <font>
      <b/>
      <sz val="14"/>
      <color indexed="56"/>
      <name val="Verdana"/>
      <family val="2"/>
    </font>
    <font>
      <b/>
      <sz val="11"/>
      <color indexed="56"/>
      <name val="Verdana"/>
      <family val="2"/>
    </font>
    <font>
      <b/>
      <sz val="9"/>
      <color indexed="56"/>
      <name val="Verdana"/>
      <family val="2"/>
    </font>
    <font>
      <b/>
      <sz val="10"/>
      <color indexed="56"/>
      <name val="Verdana"/>
      <family val="2"/>
    </font>
    <font>
      <b/>
      <sz val="7"/>
      <color indexed="56"/>
      <name val="Verdana"/>
      <family val="2"/>
    </font>
    <font>
      <sz val="11"/>
      <color indexed="56"/>
      <name val="Verdana"/>
      <family val="2"/>
    </font>
    <font>
      <b/>
      <i/>
      <sz val="11"/>
      <color indexed="56"/>
      <name val="Verdana"/>
      <family val="2"/>
    </font>
    <font>
      <sz val="10"/>
      <color indexed="56"/>
      <name val="Arial"/>
      <family val="2"/>
    </font>
    <font>
      <sz val="16"/>
      <name val="Calibri"/>
      <family val="2"/>
    </font>
    <font>
      <b/>
      <sz val="16"/>
      <color indexed="56"/>
      <name val="Calibri"/>
      <family val="2"/>
    </font>
    <font>
      <sz val="16"/>
      <color indexed="56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 style="thin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>
        <color indexed="63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thin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>
        <color indexed="63"/>
      </top>
      <bottom style="medium">
        <color indexed="56"/>
      </bottom>
    </border>
    <border>
      <left style="medium">
        <color indexed="8"/>
      </left>
      <right style="medium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medium">
        <color indexed="8"/>
      </left>
      <right style="medium">
        <color indexed="56"/>
      </right>
      <top style="thin">
        <color indexed="56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56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thick">
        <color indexed="56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>
        <color indexed="63"/>
      </left>
      <right style="thick">
        <color indexed="56"/>
      </right>
      <top>
        <color indexed="63"/>
      </top>
      <bottom style="medium">
        <color indexed="56"/>
      </bottom>
    </border>
    <border>
      <left style="thick">
        <color indexed="56"/>
      </left>
      <right style="thick">
        <color indexed="56"/>
      </right>
      <top style="thick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>
        <color indexed="63"/>
      </right>
      <top style="medium">
        <color indexed="56"/>
      </top>
      <bottom style="thin">
        <color indexed="56"/>
      </bottom>
    </border>
    <border>
      <left style="medium">
        <color indexed="56"/>
      </left>
      <right style="medium">
        <color indexed="56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 style="thin">
        <color indexed="56"/>
      </top>
      <bottom style="medium">
        <color indexed="5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41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7" fillId="0" borderId="11" xfId="0" applyFont="1" applyFill="1" applyBorder="1" applyAlignment="1">
      <alignment horizontal="right" vertical="center" wrapText="1"/>
    </xf>
    <xf numFmtId="0" fontId="8" fillId="0" borderId="12" xfId="0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/>
    </xf>
    <xf numFmtId="166" fontId="8" fillId="33" borderId="15" xfId="0" applyNumberFormat="1" applyFont="1" applyFill="1" applyBorder="1" applyAlignment="1">
      <alignment wrapText="1"/>
    </xf>
    <xf numFmtId="0" fontId="4" fillId="33" borderId="15" xfId="0" applyNumberFormat="1" applyFont="1" applyFill="1" applyBorder="1" applyAlignment="1">
      <alignment/>
    </xf>
    <xf numFmtId="4" fontId="8" fillId="33" borderId="15" xfId="0" applyNumberFormat="1" applyFont="1" applyFill="1" applyBorder="1" applyAlignment="1">
      <alignment/>
    </xf>
    <xf numFmtId="4" fontId="8" fillId="33" borderId="15" xfId="45" applyNumberFormat="1" applyFont="1" applyFill="1" applyBorder="1" applyAlignment="1" applyProtection="1">
      <alignment horizontal="center" vertical="center"/>
      <protection/>
    </xf>
    <xf numFmtId="4" fontId="4" fillId="33" borderId="15" xfId="0" applyNumberFormat="1" applyFont="1" applyFill="1" applyBorder="1" applyAlignment="1">
      <alignment/>
    </xf>
    <xf numFmtId="0" fontId="6" fillId="33" borderId="15" xfId="0" applyNumberFormat="1" applyFont="1" applyFill="1" applyBorder="1" applyAlignment="1">
      <alignment horizontal="center" vertical="center"/>
    </xf>
    <xf numFmtId="166" fontId="6" fillId="33" borderId="15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/>
    </xf>
    <xf numFmtId="0" fontId="6" fillId="0" borderId="16" xfId="0" applyNumberFormat="1" applyFont="1" applyFill="1" applyBorder="1" applyAlignment="1">
      <alignment horizontal="center" vertical="center"/>
    </xf>
    <xf numFmtId="166" fontId="2" fillId="0" borderId="16" xfId="0" applyNumberFormat="1" applyFont="1" applyFill="1" applyBorder="1" applyAlignment="1">
      <alignment wrapText="1"/>
    </xf>
    <xf numFmtId="166" fontId="2" fillId="0" borderId="16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/>
    </xf>
    <xf numFmtId="167" fontId="2" fillId="0" borderId="15" xfId="45" applyNumberFormat="1" applyFont="1" applyFill="1" applyBorder="1" applyAlignment="1" applyProtection="1">
      <alignment horizontal="center" vertical="center"/>
      <protection/>
    </xf>
    <xf numFmtId="167" fontId="2" fillId="0" borderId="16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>
      <alignment/>
    </xf>
    <xf numFmtId="168" fontId="2" fillId="0" borderId="16" xfId="0" applyNumberFormat="1" applyFont="1" applyFill="1" applyBorder="1" applyAlignment="1">
      <alignment horizontal="center" vertical="center"/>
    </xf>
    <xf numFmtId="166" fontId="2" fillId="0" borderId="16" xfId="0" applyNumberFormat="1" applyFont="1" applyFill="1" applyBorder="1" applyAlignment="1">
      <alignment horizontal="left" wrapText="1"/>
    </xf>
    <xf numFmtId="0" fontId="2" fillId="0" borderId="16" xfId="0" applyNumberFormat="1" applyFont="1" applyFill="1" applyBorder="1" applyAlignment="1">
      <alignment horizontal="center" vertical="center"/>
    </xf>
    <xf numFmtId="166" fontId="6" fillId="0" borderId="16" xfId="0" applyNumberFormat="1" applyFont="1" applyFill="1" applyBorder="1" applyAlignment="1">
      <alignment horizontal="center" wrapText="1"/>
    </xf>
    <xf numFmtId="167" fontId="6" fillId="0" borderId="15" xfId="45" applyNumberFormat="1" applyFont="1" applyFill="1" applyBorder="1" applyAlignment="1" applyProtection="1">
      <alignment horizontal="center" vertical="center"/>
      <protection/>
    </xf>
    <xf numFmtId="167" fontId="5" fillId="0" borderId="0" xfId="0" applyNumberFormat="1" applyFont="1" applyFill="1" applyBorder="1" applyAlignment="1">
      <alignment/>
    </xf>
    <xf numFmtId="0" fontId="6" fillId="33" borderId="16" xfId="0" applyNumberFormat="1" applyFont="1" applyFill="1" applyBorder="1" applyAlignment="1">
      <alignment horizontal="center" vertical="center"/>
    </xf>
    <xf numFmtId="166" fontId="6" fillId="33" borderId="16" xfId="0" applyNumberFormat="1" applyFont="1" applyFill="1" applyBorder="1" applyAlignment="1">
      <alignment horizontal="center" wrapText="1"/>
    </xf>
    <xf numFmtId="166" fontId="2" fillId="33" borderId="16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/>
    </xf>
    <xf numFmtId="167" fontId="2" fillId="33" borderId="16" xfId="0" applyNumberFormat="1" applyFont="1" applyFill="1" applyBorder="1" applyAlignment="1">
      <alignment horizontal="center" vertical="center"/>
    </xf>
    <xf numFmtId="167" fontId="2" fillId="33" borderId="15" xfId="45" applyNumberFormat="1" applyFont="1" applyFill="1" applyBorder="1" applyAlignment="1" applyProtection="1">
      <alignment horizontal="center" vertical="center"/>
      <protection/>
    </xf>
    <xf numFmtId="4" fontId="8" fillId="33" borderId="16" xfId="0" applyNumberFormat="1" applyFont="1" applyFill="1" applyBorder="1" applyAlignment="1">
      <alignment/>
    </xf>
    <xf numFmtId="169" fontId="2" fillId="0" borderId="1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166" fontId="5" fillId="33" borderId="16" xfId="0" applyNumberFormat="1" applyFont="1" applyFill="1" applyBorder="1" applyAlignment="1">
      <alignment horizontal="center" vertical="center" wrapText="1"/>
    </xf>
    <xf numFmtId="166" fontId="2" fillId="0" borderId="16" xfId="0" applyNumberFormat="1" applyFont="1" applyFill="1" applyBorder="1" applyAlignment="1">
      <alignment vertical="center" wrapText="1"/>
    </xf>
    <xf numFmtId="166" fontId="6" fillId="0" borderId="16" xfId="0" applyNumberFormat="1" applyFont="1" applyFill="1" applyBorder="1" applyAlignment="1">
      <alignment horizontal="center" vertical="center" wrapText="1"/>
    </xf>
    <xf numFmtId="167" fontId="6" fillId="0" borderId="16" xfId="0" applyNumberFormat="1" applyFont="1" applyFill="1" applyBorder="1" applyAlignment="1">
      <alignment horizontal="center" vertical="center"/>
    </xf>
    <xf numFmtId="166" fontId="6" fillId="33" borderId="17" xfId="0" applyNumberFormat="1" applyFont="1" applyFill="1" applyBorder="1" applyAlignment="1">
      <alignment horizontal="center" wrapText="1"/>
    </xf>
    <xf numFmtId="4" fontId="8" fillId="0" borderId="17" xfId="0" applyNumberFormat="1" applyFont="1" applyFill="1" applyBorder="1" applyAlignment="1">
      <alignment/>
    </xf>
    <xf numFmtId="4" fontId="8" fillId="33" borderId="17" xfId="0" applyNumberFormat="1" applyFont="1" applyFill="1" applyBorder="1" applyAlignment="1">
      <alignment/>
    </xf>
    <xf numFmtId="0" fontId="6" fillId="0" borderId="17" xfId="0" applyNumberFormat="1" applyFont="1" applyFill="1" applyBorder="1" applyAlignment="1">
      <alignment horizontal="center" vertical="center"/>
    </xf>
    <xf numFmtId="166" fontId="6" fillId="0" borderId="17" xfId="0" applyNumberFormat="1" applyFont="1" applyFill="1" applyBorder="1" applyAlignment="1">
      <alignment horizontal="center" wrapText="1"/>
    </xf>
    <xf numFmtId="166" fontId="6" fillId="0" borderId="17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 applyProtection="1">
      <alignment/>
      <protection hidden="1" locked="0"/>
    </xf>
    <xf numFmtId="0" fontId="5" fillId="33" borderId="16" xfId="0" applyNumberFormat="1" applyFont="1" applyFill="1" applyBorder="1" applyAlignment="1">
      <alignment horizontal="center" vertical="center"/>
    </xf>
    <xf numFmtId="166" fontId="2" fillId="0" borderId="17" xfId="0" applyNumberFormat="1" applyFont="1" applyFill="1" applyBorder="1" applyAlignment="1">
      <alignment horizontal="center" vertical="center" wrapText="1"/>
    </xf>
    <xf numFmtId="170" fontId="2" fillId="0" borderId="17" xfId="0" applyNumberFormat="1" applyFont="1" applyFill="1" applyBorder="1" applyAlignment="1">
      <alignment horizontal="center" vertical="center" wrapText="1"/>
    </xf>
    <xf numFmtId="170" fontId="2" fillId="0" borderId="16" xfId="0" applyNumberFormat="1" applyFont="1" applyFill="1" applyBorder="1" applyAlignment="1">
      <alignment horizontal="center" vertical="center" wrapText="1"/>
    </xf>
    <xf numFmtId="170" fontId="6" fillId="0" borderId="15" xfId="45" applyNumberFormat="1" applyFont="1" applyFill="1" applyBorder="1" applyAlignment="1" applyProtection="1">
      <alignment horizontal="center" vertical="center"/>
      <protection/>
    </xf>
    <xf numFmtId="0" fontId="4" fillId="33" borderId="16" xfId="0" applyNumberFormat="1" applyFont="1" applyFill="1" applyBorder="1" applyAlignment="1">
      <alignment horizontal="center" vertical="center"/>
    </xf>
    <xf numFmtId="170" fontId="6" fillId="0" borderId="17" xfId="0" applyNumberFormat="1" applyFont="1" applyFill="1" applyBorder="1" applyAlignment="1">
      <alignment horizontal="center" vertical="center"/>
    </xf>
    <xf numFmtId="170" fontId="6" fillId="33" borderId="16" xfId="0" applyNumberFormat="1" applyFont="1" applyFill="1" applyBorder="1" applyAlignment="1">
      <alignment horizontal="center" vertical="center"/>
    </xf>
    <xf numFmtId="0" fontId="6" fillId="33" borderId="16" xfId="0" applyNumberFormat="1" applyFont="1" applyFill="1" applyBorder="1" applyAlignment="1">
      <alignment horizontal="center" vertical="center" wrapText="1"/>
    </xf>
    <xf numFmtId="166" fontId="5" fillId="0" borderId="17" xfId="0" applyNumberFormat="1" applyFont="1" applyFill="1" applyBorder="1" applyAlignment="1">
      <alignment horizont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170" fontId="6" fillId="0" borderId="15" xfId="0" applyNumberFormat="1" applyFont="1" applyFill="1" applyBorder="1" applyAlignment="1">
      <alignment horizontal="center" vertical="center" wrapText="1"/>
    </xf>
    <xf numFmtId="170" fontId="4" fillId="0" borderId="15" xfId="45" applyNumberFormat="1" applyFont="1" applyFill="1" applyBorder="1" applyAlignment="1" applyProtection="1">
      <alignment horizontal="center" vertical="center"/>
      <protection/>
    </xf>
    <xf numFmtId="4" fontId="4" fillId="0" borderId="18" xfId="0" applyNumberFormat="1" applyFont="1" applyFill="1" applyBorder="1" applyAlignment="1" applyProtection="1">
      <alignment/>
      <protection hidden="1" locked="0"/>
    </xf>
    <xf numFmtId="2" fontId="8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2" fontId="8" fillId="0" borderId="0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8" fillId="0" borderId="19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167" fontId="4" fillId="0" borderId="18" xfId="0" applyNumberFormat="1" applyFont="1" applyFill="1" applyBorder="1" applyAlignment="1" applyProtection="1">
      <alignment/>
      <protection hidden="1" locked="0"/>
    </xf>
    <xf numFmtId="166" fontId="2" fillId="0" borderId="16" xfId="0" applyNumberFormat="1" applyFont="1" applyFill="1" applyBorder="1" applyAlignment="1">
      <alignment horizontal="left" vertical="center" wrapText="1"/>
    </xf>
    <xf numFmtId="166" fontId="2" fillId="0" borderId="16" xfId="0" applyNumberFormat="1" applyFont="1" applyFill="1" applyBorder="1" applyAlignment="1">
      <alignment horizontal="left" vertical="top" wrapText="1"/>
    </xf>
    <xf numFmtId="172" fontId="2" fillId="0" borderId="16" xfId="0" applyNumberFormat="1" applyFont="1" applyFill="1" applyBorder="1" applyAlignment="1">
      <alignment horizontal="center" vertical="center"/>
    </xf>
    <xf numFmtId="0" fontId="5" fillId="34" borderId="0" xfId="0" applyNumberFormat="1" applyFont="1" applyFill="1" applyBorder="1" applyAlignment="1">
      <alignment/>
    </xf>
    <xf numFmtId="0" fontId="6" fillId="0" borderId="21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166" fontId="10" fillId="0" borderId="16" xfId="0" applyNumberFormat="1" applyFont="1" applyFill="1" applyBorder="1" applyAlignment="1">
      <alignment vertical="center" wrapText="1"/>
    </xf>
    <xf numFmtId="166" fontId="2" fillId="0" borderId="16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167" fontId="2" fillId="0" borderId="15" xfId="45" applyNumberFormat="1" applyFont="1" applyFill="1" applyBorder="1" applyAlignment="1" applyProtection="1">
      <alignment horizontal="center" vertical="center" wrapText="1"/>
      <protection/>
    </xf>
    <xf numFmtId="4" fontId="8" fillId="0" borderId="16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166" fontId="2" fillId="0" borderId="16" xfId="0" applyNumberFormat="1" applyFont="1" applyFill="1" applyBorder="1" applyAlignment="1">
      <alignment horizontal="left" vertical="top" wrapText="1"/>
    </xf>
    <xf numFmtId="166" fontId="2" fillId="0" borderId="16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center" vertical="center"/>
    </xf>
    <xf numFmtId="166" fontId="2" fillId="0" borderId="16" xfId="0" applyNumberFormat="1" applyFont="1" applyFill="1" applyBorder="1" applyAlignment="1">
      <alignment wrapText="1"/>
    </xf>
    <xf numFmtId="4" fontId="2" fillId="0" borderId="16" xfId="0" applyNumberFormat="1" applyFont="1" applyFill="1" applyBorder="1" applyAlignment="1">
      <alignment horizontal="center" vertical="center"/>
    </xf>
    <xf numFmtId="167" fontId="2" fillId="0" borderId="15" xfId="45" applyNumberFormat="1" applyFont="1" applyFill="1" applyBorder="1" applyAlignment="1" applyProtection="1">
      <alignment horizontal="center" vertical="center"/>
      <protection/>
    </xf>
    <xf numFmtId="4" fontId="2" fillId="0" borderId="17" xfId="0" applyNumberFormat="1" applyFont="1" applyFill="1" applyBorder="1" applyAlignment="1">
      <alignment horizontal="center" vertical="center"/>
    </xf>
    <xf numFmtId="167" fontId="2" fillId="0" borderId="15" xfId="45" applyNumberFormat="1" applyFont="1" applyFill="1" applyBorder="1" applyAlignment="1" applyProtection="1">
      <alignment horizontal="center" vertical="center" wrapText="1"/>
      <protection/>
    </xf>
    <xf numFmtId="166" fontId="2" fillId="0" borderId="17" xfId="0" applyNumberFormat="1" applyFont="1" applyFill="1" applyBorder="1" applyAlignment="1">
      <alignment vertical="center" wrapText="1"/>
    </xf>
    <xf numFmtId="166" fontId="2" fillId="0" borderId="17" xfId="0" applyNumberFormat="1" applyFont="1" applyFill="1" applyBorder="1" applyAlignment="1">
      <alignment horizontal="left" vertical="center" wrapText="1"/>
    </xf>
    <xf numFmtId="0" fontId="8" fillId="0" borderId="19" xfId="0" applyNumberFormat="1" applyFont="1" applyFill="1" applyBorder="1" applyAlignment="1">
      <alignment horizontal="left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0" fontId="8" fillId="34" borderId="19" xfId="0" applyNumberFormat="1" applyFont="1" applyFill="1" applyBorder="1" applyAlignment="1">
      <alignment horizontal="center" vertical="center"/>
    </xf>
    <xf numFmtId="166" fontId="2" fillId="34" borderId="16" xfId="0" applyNumberFormat="1" applyFont="1" applyFill="1" applyBorder="1" applyAlignment="1">
      <alignment wrapText="1"/>
    </xf>
    <xf numFmtId="166" fontId="2" fillId="34" borderId="16" xfId="0" applyNumberFormat="1" applyFont="1" applyFill="1" applyBorder="1" applyAlignment="1">
      <alignment horizontal="center" vertical="center" wrapText="1"/>
    </xf>
    <xf numFmtId="4" fontId="2" fillId="34" borderId="16" xfId="0" applyNumberFormat="1" applyFont="1" applyFill="1" applyBorder="1" applyAlignment="1">
      <alignment horizontal="center" vertical="center"/>
    </xf>
    <xf numFmtId="167" fontId="2" fillId="34" borderId="15" xfId="45" applyNumberFormat="1" applyFont="1" applyFill="1" applyBorder="1" applyAlignment="1" applyProtection="1">
      <alignment horizontal="center" vertical="center"/>
      <protection/>
    </xf>
    <xf numFmtId="167" fontId="2" fillId="34" borderId="15" xfId="45" applyNumberFormat="1" applyFont="1" applyFill="1" applyBorder="1" applyAlignment="1" applyProtection="1">
      <alignment horizontal="center" vertical="center" wrapText="1"/>
      <protection/>
    </xf>
    <xf numFmtId="4" fontId="4" fillId="34" borderId="16" xfId="0" applyNumberFormat="1" applyFont="1" applyFill="1" applyBorder="1" applyAlignment="1" applyProtection="1">
      <alignment/>
      <protection hidden="1" locked="0"/>
    </xf>
    <xf numFmtId="0" fontId="6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8" fillId="34" borderId="22" xfId="0" applyNumberFormat="1" applyFont="1" applyFill="1" applyBorder="1" applyAlignment="1">
      <alignment horizontal="center" vertical="center"/>
    </xf>
    <xf numFmtId="166" fontId="2" fillId="34" borderId="17" xfId="0" applyNumberFormat="1" applyFont="1" applyFill="1" applyBorder="1" applyAlignment="1">
      <alignment wrapText="1"/>
    </xf>
    <xf numFmtId="166" fontId="2" fillId="34" borderId="17" xfId="0" applyNumberFormat="1" applyFont="1" applyFill="1" applyBorder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/>
    </xf>
    <xf numFmtId="166" fontId="2" fillId="0" borderId="17" xfId="0" applyNumberFormat="1" applyFont="1" applyFill="1" applyBorder="1" applyAlignment="1">
      <alignment wrapText="1"/>
    </xf>
    <xf numFmtId="4" fontId="2" fillId="0" borderId="23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34" borderId="24" xfId="0" applyNumberFormat="1" applyFont="1" applyFill="1" applyBorder="1" applyAlignment="1">
      <alignment horizontal="center" vertical="center"/>
    </xf>
    <xf numFmtId="0" fontId="6" fillId="34" borderId="1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0" fontId="12" fillId="0" borderId="0" xfId="0" applyNumberFormat="1" applyFont="1" applyFill="1" applyBorder="1" applyAlignment="1">
      <alignment/>
    </xf>
    <xf numFmtId="167" fontId="2" fillId="0" borderId="16" xfId="0" applyNumberFormat="1" applyFont="1" applyFill="1" applyBorder="1" applyAlignment="1">
      <alignment horizontal="center" vertical="center"/>
    </xf>
    <xf numFmtId="0" fontId="2" fillId="34" borderId="20" xfId="0" applyNumberFormat="1" applyFont="1" applyFill="1" applyBorder="1" applyAlignment="1">
      <alignment horizontal="center" vertical="center"/>
    </xf>
    <xf numFmtId="0" fontId="2" fillId="34" borderId="16" xfId="0" applyNumberFormat="1" applyFont="1" applyFill="1" applyBorder="1" applyAlignment="1">
      <alignment horizontal="left" vertical="center" wrapText="1"/>
    </xf>
    <xf numFmtId="4" fontId="8" fillId="34" borderId="17" xfId="0" applyNumberFormat="1" applyFont="1" applyFill="1" applyBorder="1" applyAlignment="1">
      <alignment/>
    </xf>
    <xf numFmtId="0" fontId="6" fillId="34" borderId="17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 applyProtection="1">
      <alignment wrapText="1"/>
      <protection hidden="1" locked="0"/>
    </xf>
    <xf numFmtId="167" fontId="2" fillId="34" borderId="16" xfId="45" applyNumberFormat="1" applyFont="1" applyFill="1" applyBorder="1" applyAlignment="1" applyProtection="1">
      <alignment horizontal="center" vertical="center"/>
      <protection/>
    </xf>
    <xf numFmtId="166" fontId="2" fillId="34" borderId="17" xfId="0" applyNumberFormat="1" applyFont="1" applyFill="1" applyBorder="1" applyAlignment="1">
      <alignment horizontal="left" wrapText="1"/>
    </xf>
    <xf numFmtId="0" fontId="8" fillId="34" borderId="23" xfId="0" applyNumberFormat="1" applyFont="1" applyFill="1" applyBorder="1" applyAlignment="1">
      <alignment horizontal="center" vertical="center"/>
    </xf>
    <xf numFmtId="4" fontId="2" fillId="34" borderId="23" xfId="0" applyNumberFormat="1" applyFont="1" applyFill="1" applyBorder="1" applyAlignment="1">
      <alignment horizontal="center" vertical="center"/>
    </xf>
    <xf numFmtId="0" fontId="2" fillId="34" borderId="19" xfId="0" applyNumberFormat="1" applyFont="1" applyFill="1" applyBorder="1" applyAlignment="1">
      <alignment horizontal="left" vertical="center" wrapText="1"/>
    </xf>
    <xf numFmtId="0" fontId="8" fillId="34" borderId="19" xfId="0" applyNumberFormat="1" applyFont="1" applyFill="1" applyBorder="1" applyAlignment="1">
      <alignment horizontal="center" vertical="center" wrapText="1"/>
    </xf>
    <xf numFmtId="4" fontId="2" fillId="34" borderId="16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0" fontId="8" fillId="0" borderId="20" xfId="0" applyNumberFormat="1" applyFont="1" applyFill="1" applyBorder="1" applyAlignment="1">
      <alignment horizontal="left" vertical="center" wrapText="1"/>
    </xf>
    <xf numFmtId="0" fontId="8" fillId="0" borderId="24" xfId="0" applyNumberFormat="1" applyFont="1" applyFill="1" applyBorder="1" applyAlignment="1">
      <alignment horizontal="center" vertical="center"/>
    </xf>
    <xf numFmtId="167" fontId="4" fillId="34" borderId="18" xfId="0" applyNumberFormat="1" applyFont="1" applyFill="1" applyBorder="1" applyAlignment="1" applyProtection="1">
      <alignment/>
      <protection hidden="1" locked="0"/>
    </xf>
    <xf numFmtId="0" fontId="12" fillId="0" borderId="0" xfId="0" applyNumberFormat="1" applyFont="1" applyFill="1" applyBorder="1" applyAlignment="1" applyProtection="1">
      <alignment/>
      <protection hidden="1" locked="0"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2" fillId="0" borderId="25" xfId="0" applyFont="1" applyBorder="1" applyAlignment="1">
      <alignment horizontal="center" vertical="center" wrapText="1"/>
    </xf>
    <xf numFmtId="173" fontId="49" fillId="35" borderId="26" xfId="45" applyNumberFormat="1" applyFont="1" applyFill="1" applyBorder="1" applyAlignment="1" applyProtection="1">
      <alignment horizontal="center" vertical="center"/>
      <protection/>
    </xf>
    <xf numFmtId="4" fontId="2" fillId="35" borderId="16" xfId="0" applyNumberFormat="1" applyFont="1" applyFill="1" applyBorder="1" applyAlignment="1">
      <alignment horizontal="center" vertical="center"/>
    </xf>
    <xf numFmtId="172" fontId="2" fillId="0" borderId="16" xfId="0" applyNumberFormat="1" applyFont="1" applyFill="1" applyBorder="1" applyAlignment="1">
      <alignment horizontal="center" vertical="center" wrapText="1"/>
    </xf>
    <xf numFmtId="167" fontId="2" fillId="35" borderId="16" xfId="0" applyNumberFormat="1" applyFont="1" applyFill="1" applyBorder="1" applyAlignment="1">
      <alignment horizontal="center" vertical="center"/>
    </xf>
    <xf numFmtId="4" fontId="8" fillId="35" borderId="16" xfId="0" applyNumberFormat="1" applyFont="1" applyFill="1" applyBorder="1" applyAlignment="1">
      <alignment/>
    </xf>
    <xf numFmtId="0" fontId="2" fillId="0" borderId="27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6" fillId="33" borderId="29" xfId="0" applyNumberFormat="1" applyFont="1" applyFill="1" applyBorder="1" applyAlignment="1">
      <alignment horizontal="center" vertical="center"/>
    </xf>
    <xf numFmtId="0" fontId="6" fillId="36" borderId="16" xfId="0" applyNumberFormat="1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167" fontId="9" fillId="0" borderId="14" xfId="0" applyNumberFormat="1" applyFont="1" applyFill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4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ítulo 5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F413D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0</xdr:row>
      <xdr:rowOff>28575</xdr:rowOff>
    </xdr:from>
    <xdr:to>
      <xdr:col>9</xdr:col>
      <xdr:colOff>962025</xdr:colOff>
      <xdr:row>2</xdr:row>
      <xdr:rowOff>190500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0" y="28575"/>
          <a:ext cx="695325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5"/>
  <sheetViews>
    <sheetView tabSelected="1" zoomScale="80" zoomScaleNormal="80" zoomScalePageLayoutView="0" workbookViewId="0" topLeftCell="A1">
      <selection activeCell="K240" sqref="K240"/>
    </sheetView>
  </sheetViews>
  <sheetFormatPr defaultColWidth="9.140625" defaultRowHeight="12.75"/>
  <cols>
    <col min="1" max="1" width="7.7109375" style="1" customWidth="1"/>
    <col min="2" max="2" width="13.28125" style="1" customWidth="1"/>
    <col min="3" max="3" width="57.28125" style="1" customWidth="1"/>
    <col min="4" max="4" width="10.7109375" style="1" customWidth="1"/>
    <col min="5" max="5" width="13.8515625" style="1" customWidth="1"/>
    <col min="6" max="6" width="16.28125" style="1" customWidth="1"/>
    <col min="7" max="7" width="21.00390625" style="1" customWidth="1"/>
    <col min="8" max="8" width="19.57421875" style="1" customWidth="1"/>
    <col min="9" max="9" width="23.421875" style="1" customWidth="1"/>
    <col min="10" max="10" width="20.7109375" style="1" customWidth="1"/>
    <col min="11" max="11" width="14.28125" style="1" customWidth="1"/>
    <col min="12" max="16384" width="9.140625" style="1" customWidth="1"/>
  </cols>
  <sheetData>
    <row r="1" spans="1:10" ht="37.5" customHeight="1" thickBot="1">
      <c r="A1" s="173" t="s">
        <v>0</v>
      </c>
      <c r="B1" s="173"/>
      <c r="C1" s="173"/>
      <c r="D1" s="174" t="s">
        <v>1</v>
      </c>
      <c r="E1" s="174"/>
      <c r="F1" s="174"/>
      <c r="G1" s="174"/>
      <c r="H1" s="174"/>
      <c r="I1" s="174"/>
      <c r="J1" s="175"/>
    </row>
    <row r="2" spans="1:11" ht="28.5" customHeight="1" thickBot="1">
      <c r="A2" s="176" t="s">
        <v>2</v>
      </c>
      <c r="B2" s="176"/>
      <c r="C2" s="176"/>
      <c r="D2" s="2" t="s">
        <v>3</v>
      </c>
      <c r="E2" s="177" t="s">
        <v>4</v>
      </c>
      <c r="F2" s="177"/>
      <c r="G2" s="177"/>
      <c r="H2" s="177"/>
      <c r="I2" s="177"/>
      <c r="J2" s="175"/>
      <c r="K2" s="3"/>
    </row>
    <row r="3" spans="1:11" ht="27" customHeight="1" thickBot="1">
      <c r="A3" s="178" t="s">
        <v>5</v>
      </c>
      <c r="B3" s="178"/>
      <c r="C3" s="178"/>
      <c r="D3" s="4" t="s">
        <v>6</v>
      </c>
      <c r="E3" s="179" t="s">
        <v>150</v>
      </c>
      <c r="F3" s="179"/>
      <c r="G3" s="179"/>
      <c r="H3" s="179"/>
      <c r="I3" s="179"/>
      <c r="J3" s="175"/>
      <c r="K3" s="3"/>
    </row>
    <row r="4" spans="1:10" s="9" customFormat="1" ht="16.5" customHeight="1" thickBot="1" thickTop="1">
      <c r="A4" s="5"/>
      <c r="B4" s="5"/>
      <c r="C4" s="6"/>
      <c r="D4" s="7"/>
      <c r="E4" s="8"/>
      <c r="F4" s="168" t="s">
        <v>7</v>
      </c>
      <c r="G4" s="168"/>
      <c r="H4" s="169" t="s">
        <v>151</v>
      </c>
      <c r="I4" s="169"/>
      <c r="J4" s="169"/>
    </row>
    <row r="5" spans="1:11" s="9" customFormat="1" ht="15.75" customHeight="1" thickBot="1">
      <c r="A5" s="170" t="s">
        <v>8</v>
      </c>
      <c r="B5" s="10"/>
      <c r="C5" s="170" t="s">
        <v>9</v>
      </c>
      <c r="D5" s="171" t="s">
        <v>10</v>
      </c>
      <c r="E5" s="170" t="s">
        <v>11</v>
      </c>
      <c r="F5" s="172" t="s">
        <v>12</v>
      </c>
      <c r="G5" s="170" t="s">
        <v>13</v>
      </c>
      <c r="H5" s="170" t="s">
        <v>14</v>
      </c>
      <c r="I5" s="170"/>
      <c r="J5" s="170"/>
      <c r="K5" s="11"/>
    </row>
    <row r="6" spans="1:11" s="9" customFormat="1" ht="22.5" customHeight="1" thickBot="1">
      <c r="A6" s="170"/>
      <c r="B6" s="10"/>
      <c r="C6" s="170"/>
      <c r="D6" s="171"/>
      <c r="E6" s="170"/>
      <c r="F6" s="170"/>
      <c r="G6" s="170"/>
      <c r="H6" s="12" t="s">
        <v>15</v>
      </c>
      <c r="I6" s="12" t="s">
        <v>16</v>
      </c>
      <c r="J6" s="13" t="s">
        <v>17</v>
      </c>
      <c r="K6" s="14"/>
    </row>
    <row r="7" spans="1:11" s="9" customFormat="1" ht="15.75" customHeight="1">
      <c r="A7" s="162" t="s">
        <v>152</v>
      </c>
      <c r="B7" s="162"/>
      <c r="C7" s="162"/>
      <c r="D7" s="162"/>
      <c r="E7" s="162"/>
      <c r="F7" s="162"/>
      <c r="G7" s="162"/>
      <c r="H7" s="162"/>
      <c r="I7" s="162"/>
      <c r="J7" s="162"/>
      <c r="K7" s="14"/>
    </row>
    <row r="8" spans="1:11" ht="14.25">
      <c r="A8" s="20">
        <v>1</v>
      </c>
      <c r="B8" s="20" t="s">
        <v>153</v>
      </c>
      <c r="C8" s="21" t="s">
        <v>18</v>
      </c>
      <c r="D8" s="15"/>
      <c r="E8" s="16"/>
      <c r="F8" s="17"/>
      <c r="G8" s="18"/>
      <c r="H8" s="19"/>
      <c r="I8" s="19"/>
      <c r="J8" s="17"/>
      <c r="K8" s="22"/>
    </row>
    <row r="9" spans="1:11" ht="38.25">
      <c r="A9" s="23" t="s">
        <v>19</v>
      </c>
      <c r="B9" s="79" t="s">
        <v>154</v>
      </c>
      <c r="C9" s="24" t="s">
        <v>155</v>
      </c>
      <c r="D9" s="25" t="s">
        <v>20</v>
      </c>
      <c r="E9" s="26">
        <v>500</v>
      </c>
      <c r="F9" s="27"/>
      <c r="G9" s="27"/>
      <c r="H9" s="80"/>
      <c r="I9" s="28"/>
      <c r="J9" s="29"/>
      <c r="K9" s="81"/>
    </row>
    <row r="10" spans="1:11" ht="14.25">
      <c r="A10" s="23" t="s">
        <v>21</v>
      </c>
      <c r="B10" s="79" t="s">
        <v>156</v>
      </c>
      <c r="C10" s="24" t="s">
        <v>157</v>
      </c>
      <c r="D10" s="25" t="s">
        <v>20</v>
      </c>
      <c r="E10" s="26">
        <v>4.5</v>
      </c>
      <c r="F10" s="27"/>
      <c r="G10" s="27"/>
      <c r="H10" s="28"/>
      <c r="I10" s="28"/>
      <c r="J10" s="29"/>
      <c r="K10" s="81"/>
    </row>
    <row r="11" spans="1:11" ht="14.25">
      <c r="A11" s="23" t="s">
        <v>22</v>
      </c>
      <c r="B11" s="79" t="s">
        <v>158</v>
      </c>
      <c r="C11" s="24" t="s">
        <v>159</v>
      </c>
      <c r="D11" s="25" t="s">
        <v>20</v>
      </c>
      <c r="E11" s="26">
        <v>390</v>
      </c>
      <c r="F11" s="27"/>
      <c r="G11" s="27"/>
      <c r="H11" s="28"/>
      <c r="I11" s="28"/>
      <c r="J11" s="29"/>
      <c r="K11" s="82"/>
    </row>
    <row r="12" spans="1:11" ht="14.25">
      <c r="A12" s="23" t="s">
        <v>23</v>
      </c>
      <c r="B12" s="79" t="s">
        <v>160</v>
      </c>
      <c r="C12" s="24" t="s">
        <v>161</v>
      </c>
      <c r="D12" s="25" t="s">
        <v>20</v>
      </c>
      <c r="E12" s="26">
        <v>86.5</v>
      </c>
      <c r="F12" s="27"/>
      <c r="G12" s="27"/>
      <c r="H12" s="28"/>
      <c r="I12" s="28"/>
      <c r="J12" s="29"/>
      <c r="K12" s="82"/>
    </row>
    <row r="13" spans="1:11" ht="25.5">
      <c r="A13" s="23" t="s">
        <v>24</v>
      </c>
      <c r="B13" s="79" t="s">
        <v>162</v>
      </c>
      <c r="C13" s="24" t="s">
        <v>163</v>
      </c>
      <c r="D13" s="25" t="s">
        <v>20</v>
      </c>
      <c r="E13" s="26">
        <v>500</v>
      </c>
      <c r="F13" s="27"/>
      <c r="G13" s="27"/>
      <c r="H13" s="80"/>
      <c r="I13" s="28"/>
      <c r="J13" s="29"/>
      <c r="K13" s="22"/>
    </row>
    <row r="14" spans="1:11" ht="38.25">
      <c r="A14" s="23" t="s">
        <v>27</v>
      </c>
      <c r="B14" s="79" t="s">
        <v>164</v>
      </c>
      <c r="C14" s="24" t="s">
        <v>165</v>
      </c>
      <c r="D14" s="25" t="s">
        <v>33</v>
      </c>
      <c r="E14" s="26">
        <v>25</v>
      </c>
      <c r="F14" s="27"/>
      <c r="G14" s="27"/>
      <c r="H14" s="28"/>
      <c r="I14" s="80"/>
      <c r="J14" s="29"/>
      <c r="K14" s="81"/>
    </row>
    <row r="15" spans="1:11" ht="14.25">
      <c r="A15" s="23" t="s">
        <v>83</v>
      </c>
      <c r="B15" s="83" t="s">
        <v>166</v>
      </c>
      <c r="C15" s="24" t="s">
        <v>167</v>
      </c>
      <c r="D15" s="25" t="s">
        <v>20</v>
      </c>
      <c r="E15" s="26">
        <v>34.1</v>
      </c>
      <c r="F15" s="27"/>
      <c r="G15" s="27"/>
      <c r="H15" s="28"/>
      <c r="I15" s="28"/>
      <c r="J15" s="29"/>
      <c r="K15" s="81"/>
    </row>
    <row r="16" spans="1:11" ht="14.25">
      <c r="A16" s="23" t="s">
        <v>84</v>
      </c>
      <c r="B16" s="83"/>
      <c r="C16" s="31" t="s">
        <v>28</v>
      </c>
      <c r="D16" s="25" t="s">
        <v>168</v>
      </c>
      <c r="E16" s="26">
        <v>1</v>
      </c>
      <c r="F16" s="27"/>
      <c r="G16" s="27"/>
      <c r="H16" s="80"/>
      <c r="I16" s="28"/>
      <c r="J16" s="29"/>
      <c r="K16" s="81"/>
    </row>
    <row r="17" spans="1:11" ht="25.5">
      <c r="A17" s="23" t="s">
        <v>85</v>
      </c>
      <c r="B17" s="23"/>
      <c r="C17" s="46" t="s">
        <v>25</v>
      </c>
      <c r="D17" s="25" t="s">
        <v>26</v>
      </c>
      <c r="E17" s="26">
        <v>2</v>
      </c>
      <c r="F17" s="30"/>
      <c r="G17" s="27"/>
      <c r="H17" s="80"/>
      <c r="I17" s="28"/>
      <c r="J17" s="29"/>
      <c r="K17" s="22"/>
    </row>
    <row r="18" spans="1:11" ht="14.25">
      <c r="A18" s="23"/>
      <c r="B18" s="23"/>
      <c r="C18" s="33" t="s">
        <v>30</v>
      </c>
      <c r="D18" s="25"/>
      <c r="E18" s="23"/>
      <c r="F18" s="28"/>
      <c r="G18" s="34">
        <f>SUM(G9:G17)</f>
        <v>0</v>
      </c>
      <c r="H18" s="34"/>
      <c r="I18" s="34"/>
      <c r="J18" s="29"/>
      <c r="K18" s="35"/>
    </row>
    <row r="19" spans="1:11" ht="14.25">
      <c r="A19" s="36">
        <v>2</v>
      </c>
      <c r="B19" s="36"/>
      <c r="C19" s="37" t="s">
        <v>31</v>
      </c>
      <c r="D19" s="38"/>
      <c r="E19" s="39"/>
      <c r="F19" s="40"/>
      <c r="G19" s="41"/>
      <c r="H19" s="40"/>
      <c r="I19" s="40"/>
      <c r="J19" s="42"/>
      <c r="K19" s="22"/>
    </row>
    <row r="20" spans="1:11" ht="25.5">
      <c r="A20" s="23" t="s">
        <v>32</v>
      </c>
      <c r="B20" s="79" t="s">
        <v>169</v>
      </c>
      <c r="C20" s="24" t="s">
        <v>170</v>
      </c>
      <c r="D20" s="25" t="s">
        <v>33</v>
      </c>
      <c r="E20" s="26">
        <v>17.35</v>
      </c>
      <c r="F20" s="27"/>
      <c r="G20" s="27"/>
      <c r="H20" s="28"/>
      <c r="I20" s="80"/>
      <c r="J20" s="29"/>
      <c r="K20" s="81"/>
    </row>
    <row r="21" spans="1:11" ht="25.5">
      <c r="A21" s="23" t="s">
        <v>34</v>
      </c>
      <c r="B21" s="79" t="s">
        <v>171</v>
      </c>
      <c r="C21" s="24" t="s">
        <v>172</v>
      </c>
      <c r="D21" s="25" t="s">
        <v>35</v>
      </c>
      <c r="E21" s="26">
        <v>60</v>
      </c>
      <c r="F21" s="27"/>
      <c r="G21" s="27"/>
      <c r="H21" s="28"/>
      <c r="I21" s="80"/>
      <c r="J21" s="29"/>
      <c r="K21" s="81"/>
    </row>
    <row r="22" spans="1:11" ht="25.5">
      <c r="A22" s="23" t="s">
        <v>36</v>
      </c>
      <c r="B22" s="79" t="s">
        <v>162</v>
      </c>
      <c r="C22" s="24" t="s">
        <v>163</v>
      </c>
      <c r="D22" s="25" t="s">
        <v>20</v>
      </c>
      <c r="E22" s="26">
        <v>35.2</v>
      </c>
      <c r="F22" s="27"/>
      <c r="G22" s="27"/>
      <c r="H22" s="28"/>
      <c r="I22" s="80"/>
      <c r="J22" s="29"/>
      <c r="K22" s="82"/>
    </row>
    <row r="23" spans="1:11" ht="25.5">
      <c r="A23" s="23" t="s">
        <v>37</v>
      </c>
      <c r="B23" s="79" t="s">
        <v>173</v>
      </c>
      <c r="C23" s="24" t="s">
        <v>174</v>
      </c>
      <c r="D23" s="25" t="s">
        <v>33</v>
      </c>
      <c r="E23" s="26">
        <v>5.2</v>
      </c>
      <c r="F23" s="27"/>
      <c r="G23" s="27"/>
      <c r="H23" s="28"/>
      <c r="I23" s="80"/>
      <c r="J23" s="29"/>
      <c r="K23" s="22"/>
    </row>
    <row r="24" spans="1:11" ht="14.25">
      <c r="A24" s="23" t="s">
        <v>38</v>
      </c>
      <c r="B24" s="79" t="s">
        <v>175</v>
      </c>
      <c r="C24" s="24" t="s">
        <v>176</v>
      </c>
      <c r="D24" s="25" t="s">
        <v>20</v>
      </c>
      <c r="E24" s="26">
        <v>59.8</v>
      </c>
      <c r="F24" s="27"/>
      <c r="G24" s="27"/>
      <c r="H24" s="28"/>
      <c r="I24" s="80"/>
      <c r="J24" s="29"/>
      <c r="K24" s="81"/>
    </row>
    <row r="25" spans="1:11" ht="25.5">
      <c r="A25" s="23" t="s">
        <v>40</v>
      </c>
      <c r="B25" s="79" t="s">
        <v>177</v>
      </c>
      <c r="C25" s="24" t="s">
        <v>178</v>
      </c>
      <c r="D25" s="25" t="s">
        <v>179</v>
      </c>
      <c r="E25" s="26">
        <v>612</v>
      </c>
      <c r="F25" s="27"/>
      <c r="G25" s="27"/>
      <c r="H25" s="28"/>
      <c r="I25" s="80"/>
      <c r="J25" s="29"/>
      <c r="K25" s="81"/>
    </row>
    <row r="26" spans="1:11" ht="14.25">
      <c r="A26" s="23" t="s">
        <v>42</v>
      </c>
      <c r="B26" s="79" t="s">
        <v>180</v>
      </c>
      <c r="C26" s="24" t="s">
        <v>181</v>
      </c>
      <c r="D26" s="25" t="s">
        <v>39</v>
      </c>
      <c r="E26" s="26">
        <v>80</v>
      </c>
      <c r="F26" s="27"/>
      <c r="G26" s="27"/>
      <c r="H26" s="28"/>
      <c r="I26" s="80"/>
      <c r="J26" s="29"/>
      <c r="K26" s="81"/>
    </row>
    <row r="27" spans="1:11" ht="14.25">
      <c r="A27" s="23" t="s">
        <v>43</v>
      </c>
      <c r="B27" s="79" t="s">
        <v>182</v>
      </c>
      <c r="C27" s="24" t="s">
        <v>86</v>
      </c>
      <c r="D27" s="25" t="s">
        <v>33</v>
      </c>
      <c r="E27" s="26">
        <v>12.25</v>
      </c>
      <c r="F27" s="27"/>
      <c r="G27" s="27"/>
      <c r="H27" s="28"/>
      <c r="I27" s="80"/>
      <c r="J27" s="29"/>
      <c r="K27" s="82"/>
    </row>
    <row r="28" spans="1:11" ht="25.5">
      <c r="A28" s="23" t="s">
        <v>44</v>
      </c>
      <c r="B28" s="79" t="s">
        <v>183</v>
      </c>
      <c r="C28" s="24" t="s">
        <v>184</v>
      </c>
      <c r="D28" s="25" t="s">
        <v>33</v>
      </c>
      <c r="E28" s="26">
        <v>12.25</v>
      </c>
      <c r="F28" s="27"/>
      <c r="G28" s="27"/>
      <c r="H28" s="28"/>
      <c r="I28" s="80"/>
      <c r="J28" s="29"/>
      <c r="K28" s="22"/>
    </row>
    <row r="29" spans="1:11" ht="25.5">
      <c r="A29" s="23" t="s">
        <v>45</v>
      </c>
      <c r="B29" s="79" t="s">
        <v>185</v>
      </c>
      <c r="C29" s="24" t="s">
        <v>186</v>
      </c>
      <c r="D29" s="25" t="s">
        <v>20</v>
      </c>
      <c r="E29" s="87">
        <v>28.512</v>
      </c>
      <c r="F29" s="27"/>
      <c r="G29" s="27"/>
      <c r="H29" s="28"/>
      <c r="I29" s="80"/>
      <c r="J29" s="156"/>
      <c r="K29" s="81"/>
    </row>
    <row r="30" spans="1:15" ht="25.5">
      <c r="A30" s="23" t="s">
        <v>46</v>
      </c>
      <c r="B30" s="23"/>
      <c r="C30" s="24" t="s">
        <v>25</v>
      </c>
      <c r="D30" s="25" t="s">
        <v>26</v>
      </c>
      <c r="E30" s="43">
        <v>1</v>
      </c>
      <c r="F30" s="28"/>
      <c r="G30" s="27"/>
      <c r="H30" s="80"/>
      <c r="I30" s="28"/>
      <c r="J30" s="29"/>
      <c r="K30" s="22"/>
      <c r="M30" s="44"/>
      <c r="N30" s="44"/>
      <c r="O30" s="44"/>
    </row>
    <row r="31" spans="1:15" ht="14.25">
      <c r="A31" s="23"/>
      <c r="B31" s="23"/>
      <c r="C31" s="33" t="s">
        <v>30</v>
      </c>
      <c r="D31" s="25"/>
      <c r="E31" s="32"/>
      <c r="F31" s="28"/>
      <c r="G31" s="34">
        <f>SUM(G20:G30)</f>
        <v>0</v>
      </c>
      <c r="H31" s="34"/>
      <c r="I31" s="34"/>
      <c r="J31" s="29"/>
      <c r="K31" s="22"/>
      <c r="M31" s="44"/>
      <c r="N31" s="44"/>
      <c r="O31" s="44"/>
    </row>
    <row r="32" spans="1:15" ht="27.75" customHeight="1">
      <c r="A32" s="36">
        <v>3</v>
      </c>
      <c r="B32" s="36"/>
      <c r="C32" s="45" t="s">
        <v>47</v>
      </c>
      <c r="D32" s="38"/>
      <c r="E32" s="39"/>
      <c r="F32" s="40"/>
      <c r="G32" s="41"/>
      <c r="H32" s="40"/>
      <c r="I32" s="40"/>
      <c r="J32" s="42"/>
      <c r="K32" s="22"/>
      <c r="M32" s="44"/>
      <c r="N32" s="44"/>
      <c r="O32" s="44"/>
    </row>
    <row r="33" spans="1:11" ht="14.25">
      <c r="A33" s="23" t="s">
        <v>48</v>
      </c>
      <c r="B33" s="79" t="s">
        <v>187</v>
      </c>
      <c r="C33" s="24" t="s">
        <v>188</v>
      </c>
      <c r="D33" s="25" t="s">
        <v>20</v>
      </c>
      <c r="E33" s="26">
        <v>20</v>
      </c>
      <c r="F33" s="27"/>
      <c r="G33" s="27"/>
      <c r="H33" s="28"/>
      <c r="I33" s="80"/>
      <c r="J33" s="29"/>
      <c r="K33" s="81"/>
    </row>
    <row r="34" spans="1:11" ht="25.5">
      <c r="A34" s="23" t="s">
        <v>49</v>
      </c>
      <c r="B34" s="79" t="s">
        <v>177</v>
      </c>
      <c r="C34" s="24" t="s">
        <v>178</v>
      </c>
      <c r="D34" s="25" t="s">
        <v>179</v>
      </c>
      <c r="E34" s="26">
        <v>138</v>
      </c>
      <c r="F34" s="27"/>
      <c r="G34" s="27"/>
      <c r="H34" s="28"/>
      <c r="I34" s="80"/>
      <c r="J34" s="29"/>
      <c r="K34" s="81"/>
    </row>
    <row r="35" spans="1:15" ht="14.25">
      <c r="A35" s="23" t="s">
        <v>50</v>
      </c>
      <c r="B35" s="79" t="s">
        <v>182</v>
      </c>
      <c r="C35" s="24" t="s">
        <v>86</v>
      </c>
      <c r="D35" s="25" t="s">
        <v>33</v>
      </c>
      <c r="E35" s="26">
        <v>2.5</v>
      </c>
      <c r="F35" s="27"/>
      <c r="G35" s="27"/>
      <c r="H35" s="28"/>
      <c r="I35" s="80"/>
      <c r="J35" s="29"/>
      <c r="K35" s="81"/>
      <c r="M35" s="44"/>
      <c r="N35" s="44"/>
      <c r="O35" s="44"/>
    </row>
    <row r="36" spans="1:15" ht="25.5">
      <c r="A36" s="23" t="s">
        <v>51</v>
      </c>
      <c r="B36" s="79" t="s">
        <v>183</v>
      </c>
      <c r="C36" s="24" t="s">
        <v>184</v>
      </c>
      <c r="D36" s="25" t="s">
        <v>33</v>
      </c>
      <c r="E36" s="26">
        <v>2.5</v>
      </c>
      <c r="F36" s="27"/>
      <c r="G36" s="27"/>
      <c r="H36" s="28"/>
      <c r="I36" s="80"/>
      <c r="J36" s="29"/>
      <c r="K36" s="81"/>
      <c r="M36" s="44"/>
      <c r="N36" s="44"/>
      <c r="O36" s="44"/>
    </row>
    <row r="37" spans="1:15" ht="25.5">
      <c r="A37" s="23" t="s">
        <v>52</v>
      </c>
      <c r="B37" s="79" t="s">
        <v>189</v>
      </c>
      <c r="C37" s="24" t="s">
        <v>135</v>
      </c>
      <c r="D37" s="25" t="s">
        <v>39</v>
      </c>
      <c r="E37" s="26">
        <v>215</v>
      </c>
      <c r="F37" s="27"/>
      <c r="G37" s="27"/>
      <c r="H37" s="28"/>
      <c r="I37" s="80"/>
      <c r="J37" s="29"/>
      <c r="K37" s="81"/>
      <c r="M37" s="44"/>
      <c r="N37" s="44"/>
      <c r="O37" s="44"/>
    </row>
    <row r="38" spans="1:15" ht="14.25">
      <c r="A38" s="23" t="s">
        <v>53</v>
      </c>
      <c r="B38" s="79" t="s">
        <v>190</v>
      </c>
      <c r="C38" s="24" t="s">
        <v>191</v>
      </c>
      <c r="D38" s="25" t="s">
        <v>20</v>
      </c>
      <c r="E38" s="26">
        <v>208</v>
      </c>
      <c r="F38" s="27"/>
      <c r="G38" s="27"/>
      <c r="H38" s="28"/>
      <c r="I38" s="80"/>
      <c r="J38" s="29"/>
      <c r="K38" s="81"/>
      <c r="M38" s="44"/>
      <c r="N38" s="44"/>
      <c r="O38" s="44"/>
    </row>
    <row r="39" spans="1:15" ht="25.5">
      <c r="A39" s="23" t="s">
        <v>88</v>
      </c>
      <c r="B39" s="79" t="s">
        <v>192</v>
      </c>
      <c r="C39" s="24" t="s">
        <v>134</v>
      </c>
      <c r="D39" s="25" t="s">
        <v>20</v>
      </c>
      <c r="E39" s="26">
        <v>104</v>
      </c>
      <c r="F39" s="27"/>
      <c r="G39" s="27"/>
      <c r="H39" s="28"/>
      <c r="I39" s="80"/>
      <c r="J39" s="29"/>
      <c r="K39" s="81"/>
      <c r="M39" s="44"/>
      <c r="N39" s="44"/>
      <c r="O39" s="44"/>
    </row>
    <row r="40" spans="1:15" ht="25.5">
      <c r="A40" s="23" t="s">
        <v>89</v>
      </c>
      <c r="B40" s="79" t="s">
        <v>193</v>
      </c>
      <c r="C40" s="24" t="s">
        <v>194</v>
      </c>
      <c r="D40" s="25" t="s">
        <v>20</v>
      </c>
      <c r="E40" s="26">
        <v>104</v>
      </c>
      <c r="F40" s="27"/>
      <c r="G40" s="27"/>
      <c r="H40" s="28"/>
      <c r="I40" s="80"/>
      <c r="J40" s="29"/>
      <c r="K40" s="81"/>
      <c r="M40" s="44"/>
      <c r="N40" s="44"/>
      <c r="O40" s="44"/>
    </row>
    <row r="41" spans="1:15" ht="25.5">
      <c r="A41" s="23" t="s">
        <v>91</v>
      </c>
      <c r="B41" s="79" t="s">
        <v>195</v>
      </c>
      <c r="C41" s="24" t="s">
        <v>196</v>
      </c>
      <c r="D41" s="25" t="s">
        <v>20</v>
      </c>
      <c r="E41" s="26">
        <v>28.5</v>
      </c>
      <c r="F41" s="27"/>
      <c r="G41" s="27"/>
      <c r="H41" s="28"/>
      <c r="I41" s="80"/>
      <c r="J41" s="29"/>
      <c r="K41" s="81"/>
      <c r="M41" s="44"/>
      <c r="N41" s="44"/>
      <c r="O41" s="44"/>
    </row>
    <row r="42" spans="1:15" ht="25.5">
      <c r="A42" s="23" t="s">
        <v>92</v>
      </c>
      <c r="B42" s="79"/>
      <c r="C42" s="24" t="s">
        <v>25</v>
      </c>
      <c r="D42" s="25" t="s">
        <v>26</v>
      </c>
      <c r="E42" s="26">
        <v>2</v>
      </c>
      <c r="F42" s="27"/>
      <c r="G42" s="27"/>
      <c r="H42" s="80"/>
      <c r="I42" s="28"/>
      <c r="J42" s="29"/>
      <c r="K42" s="22"/>
      <c r="M42" s="44"/>
      <c r="N42" s="44"/>
      <c r="O42" s="44"/>
    </row>
    <row r="43" spans="1:15" ht="14.25">
      <c r="A43" s="23"/>
      <c r="B43" s="23"/>
      <c r="C43" s="33" t="s">
        <v>30</v>
      </c>
      <c r="D43" s="47"/>
      <c r="E43" s="23"/>
      <c r="F43" s="48"/>
      <c r="G43" s="34">
        <f>SUM(G33:G42)</f>
        <v>0</v>
      </c>
      <c r="H43" s="34"/>
      <c r="I43" s="34"/>
      <c r="J43" s="29"/>
      <c r="K43" s="22"/>
      <c r="M43" s="44"/>
      <c r="N43" s="44"/>
      <c r="O43" s="44"/>
    </row>
    <row r="44" spans="1:15" ht="14.25">
      <c r="A44" s="36">
        <v>4</v>
      </c>
      <c r="B44" s="36"/>
      <c r="C44" s="37" t="s">
        <v>54</v>
      </c>
      <c r="D44" s="38"/>
      <c r="E44" s="39"/>
      <c r="F44" s="40"/>
      <c r="G44" s="41"/>
      <c r="H44" s="40"/>
      <c r="I44" s="40"/>
      <c r="J44" s="42"/>
      <c r="K44" s="22"/>
      <c r="M44" s="44"/>
      <c r="N44" s="44"/>
      <c r="O44" s="44"/>
    </row>
    <row r="45" spans="1:15" ht="25.5" customHeight="1">
      <c r="A45" s="23" t="s">
        <v>55</v>
      </c>
      <c r="B45" s="79" t="s">
        <v>197</v>
      </c>
      <c r="C45" s="85" t="s">
        <v>87</v>
      </c>
      <c r="D45" s="25" t="s">
        <v>20</v>
      </c>
      <c r="E45" s="26">
        <v>4.8</v>
      </c>
      <c r="F45" s="27"/>
      <c r="G45" s="27"/>
      <c r="H45" s="28"/>
      <c r="I45" s="80"/>
      <c r="J45" s="29"/>
      <c r="K45" s="81"/>
      <c r="M45" s="44"/>
      <c r="N45" s="44"/>
      <c r="O45" s="44"/>
    </row>
    <row r="46" spans="1:15" ht="25.5">
      <c r="A46" s="23" t="s">
        <v>56</v>
      </c>
      <c r="B46" s="79" t="s">
        <v>198</v>
      </c>
      <c r="C46" s="85" t="s">
        <v>199</v>
      </c>
      <c r="D46" s="25" t="s">
        <v>20</v>
      </c>
      <c r="E46" s="26">
        <v>160.7</v>
      </c>
      <c r="F46" s="27"/>
      <c r="G46" s="27"/>
      <c r="H46" s="28"/>
      <c r="I46" s="80"/>
      <c r="J46" s="29"/>
      <c r="K46" s="22"/>
      <c r="M46" s="44"/>
      <c r="N46" s="44"/>
      <c r="O46" s="44"/>
    </row>
    <row r="47" spans="1:15" ht="18.75" customHeight="1">
      <c r="A47" s="23" t="s">
        <v>57</v>
      </c>
      <c r="B47" s="79" t="s">
        <v>200</v>
      </c>
      <c r="C47" s="85" t="s">
        <v>201</v>
      </c>
      <c r="D47" s="25" t="s">
        <v>33</v>
      </c>
      <c r="E47" s="26">
        <v>2.1</v>
      </c>
      <c r="F47" s="27"/>
      <c r="G47" s="27"/>
      <c r="H47" s="28"/>
      <c r="I47" s="80"/>
      <c r="J47" s="29"/>
      <c r="K47" s="81"/>
      <c r="M47" s="44"/>
      <c r="N47" s="44"/>
      <c r="O47" s="44"/>
    </row>
    <row r="48" spans="1:15" ht="23.25" customHeight="1">
      <c r="A48" s="23" t="s">
        <v>58</v>
      </c>
      <c r="B48" s="79" t="s">
        <v>202</v>
      </c>
      <c r="C48" s="85" t="s">
        <v>203</v>
      </c>
      <c r="D48" s="25" t="s">
        <v>20</v>
      </c>
      <c r="E48" s="26">
        <v>7.6</v>
      </c>
      <c r="F48" s="27"/>
      <c r="G48" s="27"/>
      <c r="H48" s="28"/>
      <c r="I48" s="80"/>
      <c r="J48" s="29"/>
      <c r="K48" s="81"/>
      <c r="M48" s="44"/>
      <c r="N48" s="44"/>
      <c r="O48" s="44"/>
    </row>
    <row r="49" spans="1:15" ht="14.25">
      <c r="A49" s="23" t="s">
        <v>97</v>
      </c>
      <c r="B49" s="79" t="s">
        <v>204</v>
      </c>
      <c r="C49" s="85" t="s">
        <v>125</v>
      </c>
      <c r="D49" s="25" t="s">
        <v>20</v>
      </c>
      <c r="E49" s="26">
        <v>104.25</v>
      </c>
      <c r="F49" s="27"/>
      <c r="G49" s="27"/>
      <c r="H49" s="28"/>
      <c r="I49" s="80"/>
      <c r="J49" s="29"/>
      <c r="K49" s="22"/>
      <c r="M49" s="44"/>
      <c r="N49" s="44"/>
      <c r="O49" s="44"/>
    </row>
    <row r="50" spans="1:15" ht="14.25">
      <c r="A50" s="23" t="s">
        <v>98</v>
      </c>
      <c r="B50" s="79" t="s">
        <v>205</v>
      </c>
      <c r="C50" s="31" t="s">
        <v>126</v>
      </c>
      <c r="D50" s="25" t="s">
        <v>20</v>
      </c>
      <c r="E50" s="26">
        <v>104.25</v>
      </c>
      <c r="F50" s="27"/>
      <c r="G50" s="27"/>
      <c r="H50" s="28"/>
      <c r="I50" s="80"/>
      <c r="J50" s="29"/>
      <c r="K50" s="22"/>
      <c r="M50" s="44"/>
      <c r="N50" s="44"/>
      <c r="O50" s="44"/>
    </row>
    <row r="51" spans="1:15" ht="14.25">
      <c r="A51" s="23" t="s">
        <v>100</v>
      </c>
      <c r="B51" s="79" t="s">
        <v>206</v>
      </c>
      <c r="C51" s="31" t="s">
        <v>207</v>
      </c>
      <c r="D51" s="25" t="s">
        <v>20</v>
      </c>
      <c r="E51" s="26">
        <v>24.7</v>
      </c>
      <c r="F51" s="27"/>
      <c r="G51" s="27"/>
      <c r="H51" s="28"/>
      <c r="I51" s="80"/>
      <c r="J51" s="29"/>
      <c r="K51" s="22"/>
      <c r="M51" s="44"/>
      <c r="N51" s="44"/>
      <c r="O51" s="44"/>
    </row>
    <row r="52" spans="1:15" ht="38.25">
      <c r="A52" s="23" t="s">
        <v>102</v>
      </c>
      <c r="B52" s="79" t="s">
        <v>208</v>
      </c>
      <c r="C52" s="86" t="s">
        <v>209</v>
      </c>
      <c r="D52" s="25" t="s">
        <v>20</v>
      </c>
      <c r="E52" s="26">
        <v>79</v>
      </c>
      <c r="F52" s="27"/>
      <c r="G52" s="27"/>
      <c r="H52" s="28"/>
      <c r="I52" s="80"/>
      <c r="J52" s="29"/>
      <c r="K52" s="22"/>
      <c r="M52" s="44"/>
      <c r="N52" s="44"/>
      <c r="O52" s="44"/>
    </row>
    <row r="53" spans="1:15" ht="25.5">
      <c r="A53" s="23" t="s">
        <v>104</v>
      </c>
      <c r="B53" s="79" t="s">
        <v>210</v>
      </c>
      <c r="C53" s="31" t="s">
        <v>211</v>
      </c>
      <c r="D53" s="25" t="s">
        <v>20</v>
      </c>
      <c r="E53" s="26">
        <v>24.7</v>
      </c>
      <c r="F53" s="27"/>
      <c r="G53" s="27"/>
      <c r="H53" s="28"/>
      <c r="I53" s="80"/>
      <c r="J53" s="29"/>
      <c r="K53" s="22"/>
      <c r="M53" s="44"/>
      <c r="N53" s="44"/>
      <c r="O53" s="44"/>
    </row>
    <row r="54" spans="1:15" ht="25.5">
      <c r="A54" s="23" t="s">
        <v>106</v>
      </c>
      <c r="B54" s="79"/>
      <c r="C54" s="24" t="s">
        <v>25</v>
      </c>
      <c r="D54" s="25" t="s">
        <v>26</v>
      </c>
      <c r="E54" s="26">
        <v>1</v>
      </c>
      <c r="F54" s="27"/>
      <c r="G54" s="27"/>
      <c r="H54" s="80"/>
      <c r="I54" s="28"/>
      <c r="J54" s="29"/>
      <c r="K54" s="22"/>
      <c r="M54" s="44"/>
      <c r="N54" s="44"/>
      <c r="O54" s="44"/>
    </row>
    <row r="55" spans="1:15" ht="14.25">
      <c r="A55" s="23"/>
      <c r="B55" s="23"/>
      <c r="C55" s="33" t="s">
        <v>30</v>
      </c>
      <c r="D55" s="47"/>
      <c r="E55" s="23"/>
      <c r="F55" s="48"/>
      <c r="G55" s="34">
        <f>SUM(G45:G54)</f>
        <v>0</v>
      </c>
      <c r="H55" s="34"/>
      <c r="I55" s="34"/>
      <c r="J55" s="29"/>
      <c r="K55" s="22"/>
      <c r="M55" s="44"/>
      <c r="N55" s="44"/>
      <c r="O55" s="44"/>
    </row>
    <row r="56" spans="1:15" ht="14.25">
      <c r="A56" s="36">
        <v>5</v>
      </c>
      <c r="B56" s="36"/>
      <c r="C56" s="49" t="s">
        <v>212</v>
      </c>
      <c r="D56" s="38"/>
      <c r="E56" s="39"/>
      <c r="F56" s="40"/>
      <c r="G56" s="41"/>
      <c r="H56" s="40"/>
      <c r="I56" s="40"/>
      <c r="J56" s="42"/>
      <c r="K56" s="22"/>
      <c r="M56" s="44"/>
      <c r="N56" s="44"/>
      <c r="O56" s="44"/>
    </row>
    <row r="57" spans="1:15" ht="14.25">
      <c r="A57" s="23" t="s">
        <v>59</v>
      </c>
      <c r="B57" s="79" t="s">
        <v>213</v>
      </c>
      <c r="C57" s="31" t="s">
        <v>214</v>
      </c>
      <c r="D57" s="25" t="s">
        <v>20</v>
      </c>
      <c r="E57" s="26">
        <v>16.77</v>
      </c>
      <c r="F57" s="27"/>
      <c r="G57" s="27"/>
      <c r="H57" s="28"/>
      <c r="I57" s="80"/>
      <c r="J57" s="29"/>
      <c r="K57" s="22"/>
      <c r="M57" s="44"/>
      <c r="N57" s="44"/>
      <c r="O57" s="44"/>
    </row>
    <row r="58" spans="1:15" ht="14.25">
      <c r="A58" s="23" t="s">
        <v>60</v>
      </c>
      <c r="B58" s="79" t="s">
        <v>213</v>
      </c>
      <c r="C58" s="31" t="s">
        <v>215</v>
      </c>
      <c r="D58" s="25" t="s">
        <v>20</v>
      </c>
      <c r="E58" s="26">
        <v>3.36</v>
      </c>
      <c r="F58" s="27"/>
      <c r="G58" s="27"/>
      <c r="H58" s="28"/>
      <c r="I58" s="28"/>
      <c r="J58" s="29"/>
      <c r="K58" s="22"/>
      <c r="M58" s="44"/>
      <c r="N58" s="44"/>
      <c r="O58" s="44"/>
    </row>
    <row r="59" spans="1:15" ht="14.25">
      <c r="A59" s="23" t="s">
        <v>61</v>
      </c>
      <c r="B59" s="79" t="s">
        <v>216</v>
      </c>
      <c r="C59" s="31" t="s">
        <v>217</v>
      </c>
      <c r="D59" s="25" t="s">
        <v>20</v>
      </c>
      <c r="E59" s="26">
        <v>4</v>
      </c>
      <c r="F59" s="152"/>
      <c r="G59" s="27"/>
      <c r="H59" s="28"/>
      <c r="I59" s="80"/>
      <c r="J59" s="29"/>
      <c r="K59" s="88"/>
      <c r="M59" s="44"/>
      <c r="N59" s="44"/>
      <c r="O59" s="44"/>
    </row>
    <row r="60" spans="1:15" ht="14.25">
      <c r="A60" s="23" t="s">
        <v>62</v>
      </c>
      <c r="B60" s="79" t="s">
        <v>218</v>
      </c>
      <c r="C60" s="31" t="s">
        <v>219</v>
      </c>
      <c r="D60" s="25" t="s">
        <v>20</v>
      </c>
      <c r="E60" s="26">
        <v>2.4</v>
      </c>
      <c r="F60" s="27"/>
      <c r="G60" s="27"/>
      <c r="H60" s="28"/>
      <c r="I60" s="80"/>
      <c r="J60" s="29"/>
      <c r="K60" s="22"/>
      <c r="M60" s="44"/>
      <c r="N60" s="44"/>
      <c r="O60" s="44"/>
    </row>
    <row r="61" spans="1:15" ht="14.25">
      <c r="A61" s="23" t="s">
        <v>121</v>
      </c>
      <c r="B61" s="83" t="s">
        <v>220</v>
      </c>
      <c r="C61" s="31" t="s">
        <v>90</v>
      </c>
      <c r="D61" s="25" t="s">
        <v>20</v>
      </c>
      <c r="E61" s="26">
        <v>2.4</v>
      </c>
      <c r="F61" s="27"/>
      <c r="G61" s="27"/>
      <c r="H61" s="28"/>
      <c r="I61" s="80"/>
      <c r="J61" s="29"/>
      <c r="K61" s="22"/>
      <c r="M61" s="44"/>
      <c r="N61" s="44"/>
      <c r="O61" s="44"/>
    </row>
    <row r="62" spans="1:15" ht="14.25">
      <c r="A62" s="23"/>
      <c r="B62" s="23"/>
      <c r="C62" s="33" t="s">
        <v>30</v>
      </c>
      <c r="D62" s="47"/>
      <c r="E62" s="23"/>
      <c r="F62" s="48"/>
      <c r="G62" s="34">
        <f>SUM(G57:G61)</f>
        <v>0</v>
      </c>
      <c r="H62" s="34"/>
      <c r="I62" s="34"/>
      <c r="J62" s="29"/>
      <c r="K62" s="22"/>
      <c r="M62" s="44"/>
      <c r="N62" s="44"/>
      <c r="O62" s="44"/>
    </row>
    <row r="63" spans="1:15" ht="14.25">
      <c r="A63" s="36">
        <v>6</v>
      </c>
      <c r="B63" s="36"/>
      <c r="C63" s="49" t="s">
        <v>63</v>
      </c>
      <c r="D63" s="38"/>
      <c r="E63" s="39"/>
      <c r="F63" s="40"/>
      <c r="G63" s="41"/>
      <c r="H63" s="40"/>
      <c r="I63" s="40"/>
      <c r="J63" s="42"/>
      <c r="K63" s="22"/>
      <c r="M63" s="44"/>
      <c r="N63" s="44"/>
      <c r="O63" s="44"/>
    </row>
    <row r="64" spans="1:15" s="98" customFormat="1" ht="42" customHeight="1">
      <c r="A64" s="89" t="s">
        <v>64</v>
      </c>
      <c r="B64" s="90" t="s">
        <v>221</v>
      </c>
      <c r="C64" s="91" t="s">
        <v>222</v>
      </c>
      <c r="D64" s="92" t="s">
        <v>20</v>
      </c>
      <c r="E64" s="93">
        <v>421.4</v>
      </c>
      <c r="F64" s="94"/>
      <c r="G64" s="94"/>
      <c r="H64" s="80"/>
      <c r="I64" s="80"/>
      <c r="J64" s="95"/>
      <c r="K64" s="96"/>
      <c r="M64" s="97"/>
      <c r="N64" s="97"/>
      <c r="O64" s="97"/>
    </row>
    <row r="65" spans="1:15" s="98" customFormat="1" ht="28.5" customHeight="1">
      <c r="A65" s="89" t="s">
        <v>65</v>
      </c>
      <c r="B65" s="90" t="s">
        <v>223</v>
      </c>
      <c r="C65" s="99" t="s">
        <v>224</v>
      </c>
      <c r="D65" s="92" t="s">
        <v>35</v>
      </c>
      <c r="E65" s="93">
        <v>30.1</v>
      </c>
      <c r="F65" s="94"/>
      <c r="G65" s="94"/>
      <c r="H65" s="80"/>
      <c r="I65" s="80"/>
      <c r="J65" s="95"/>
      <c r="K65" s="96"/>
      <c r="M65" s="97"/>
      <c r="N65" s="97"/>
      <c r="O65" s="97"/>
    </row>
    <row r="66" spans="1:15" s="98" customFormat="1" ht="42" customHeight="1">
      <c r="A66" s="89" t="s">
        <v>66</v>
      </c>
      <c r="B66" s="90" t="s">
        <v>221</v>
      </c>
      <c r="C66" s="100" t="s">
        <v>222</v>
      </c>
      <c r="D66" s="92" t="s">
        <v>20</v>
      </c>
      <c r="E66" s="93">
        <v>89.85</v>
      </c>
      <c r="F66" s="94"/>
      <c r="G66" s="94"/>
      <c r="H66" s="80"/>
      <c r="I66" s="80"/>
      <c r="J66" s="95"/>
      <c r="K66" s="96"/>
      <c r="M66" s="97"/>
      <c r="N66" s="97"/>
      <c r="O66" s="97"/>
    </row>
    <row r="67" spans="1:15" ht="25.5">
      <c r="A67" s="89" t="s">
        <v>67</v>
      </c>
      <c r="B67" s="101"/>
      <c r="C67" s="102" t="s">
        <v>25</v>
      </c>
      <c r="D67" s="92" t="s">
        <v>26</v>
      </c>
      <c r="E67" s="103">
        <v>2</v>
      </c>
      <c r="F67" s="104"/>
      <c r="G67" s="104"/>
      <c r="H67" s="80"/>
      <c r="I67" s="28"/>
      <c r="J67" s="29"/>
      <c r="K67" s="22"/>
      <c r="M67" s="44"/>
      <c r="N67" s="44"/>
      <c r="O67" s="44"/>
    </row>
    <row r="68" spans="1:15" ht="14.25">
      <c r="A68" s="23"/>
      <c r="B68" s="23"/>
      <c r="C68" s="33" t="s">
        <v>30</v>
      </c>
      <c r="D68" s="47"/>
      <c r="E68" s="23"/>
      <c r="F68" s="48"/>
      <c r="G68" s="34">
        <f>SUM(G64:G67)</f>
        <v>0</v>
      </c>
      <c r="H68" s="34"/>
      <c r="I68" s="34"/>
      <c r="J68" s="29"/>
      <c r="K68" s="22"/>
      <c r="M68" s="44"/>
      <c r="N68" s="44"/>
      <c r="O68" s="44"/>
    </row>
    <row r="69" spans="1:15" ht="14.25">
      <c r="A69" s="36">
        <v>7</v>
      </c>
      <c r="B69" s="36"/>
      <c r="C69" s="36" t="s">
        <v>94</v>
      </c>
      <c r="D69" s="36"/>
      <c r="E69" s="36"/>
      <c r="F69" s="64"/>
      <c r="G69" s="64"/>
      <c r="H69" s="64"/>
      <c r="I69" s="64"/>
      <c r="J69" s="62"/>
      <c r="K69" s="22"/>
      <c r="M69" s="44"/>
      <c r="N69" s="44"/>
      <c r="O69" s="44"/>
    </row>
    <row r="70" spans="1:15" ht="14.25">
      <c r="A70" s="52" t="s">
        <v>68</v>
      </c>
      <c r="B70" s="32" t="s">
        <v>225</v>
      </c>
      <c r="C70" s="46" t="s">
        <v>226</v>
      </c>
      <c r="D70" s="25" t="s">
        <v>41</v>
      </c>
      <c r="E70" s="105">
        <v>2</v>
      </c>
      <c r="F70" s="59"/>
      <c r="G70" s="106"/>
      <c r="H70" s="106"/>
      <c r="I70" s="80"/>
      <c r="J70" s="56"/>
      <c r="K70" s="22"/>
      <c r="M70" s="44"/>
      <c r="N70" s="44"/>
      <c r="O70" s="44"/>
    </row>
    <row r="71" spans="1:15" ht="14.25">
      <c r="A71" s="52" t="s">
        <v>69</v>
      </c>
      <c r="B71" s="32" t="s">
        <v>227</v>
      </c>
      <c r="C71" s="46" t="s">
        <v>95</v>
      </c>
      <c r="D71" s="25" t="s">
        <v>41</v>
      </c>
      <c r="E71" s="105">
        <v>2</v>
      </c>
      <c r="F71" s="59"/>
      <c r="G71" s="106"/>
      <c r="H71" s="106"/>
      <c r="I71" s="80"/>
      <c r="J71" s="56"/>
      <c r="K71" s="22"/>
      <c r="M71" s="44"/>
      <c r="N71" s="44"/>
      <c r="O71" s="44"/>
    </row>
    <row r="72" spans="1:15" ht="25.5">
      <c r="A72" s="52" t="s">
        <v>128</v>
      </c>
      <c r="B72" s="32" t="s">
        <v>228</v>
      </c>
      <c r="C72" s="46" t="s">
        <v>96</v>
      </c>
      <c r="D72" s="25" t="s">
        <v>41</v>
      </c>
      <c r="E72" s="105">
        <v>1</v>
      </c>
      <c r="F72" s="59"/>
      <c r="G72" s="106"/>
      <c r="H72" s="106"/>
      <c r="I72" s="80"/>
      <c r="J72" s="56"/>
      <c r="K72" s="22"/>
      <c r="M72" s="44"/>
      <c r="N72" s="44"/>
      <c r="O72" s="44"/>
    </row>
    <row r="73" spans="1:15" ht="25.5">
      <c r="A73" s="52" t="s">
        <v>136</v>
      </c>
      <c r="B73" s="32" t="s">
        <v>229</v>
      </c>
      <c r="C73" s="46" t="s">
        <v>99</v>
      </c>
      <c r="D73" s="25" t="s">
        <v>41</v>
      </c>
      <c r="E73" s="105">
        <v>2</v>
      </c>
      <c r="F73" s="59"/>
      <c r="G73" s="106"/>
      <c r="H73" s="106"/>
      <c r="I73" s="80"/>
      <c r="J73" s="56"/>
      <c r="K73" s="22"/>
      <c r="M73" s="44"/>
      <c r="N73" s="44"/>
      <c r="O73" s="44"/>
    </row>
    <row r="74" spans="1:15" ht="25.5">
      <c r="A74" s="52" t="s">
        <v>137</v>
      </c>
      <c r="B74" s="32" t="s">
        <v>230</v>
      </c>
      <c r="C74" s="46" t="s">
        <v>101</v>
      </c>
      <c r="D74" s="25" t="s">
        <v>41</v>
      </c>
      <c r="E74" s="105">
        <v>2</v>
      </c>
      <c r="F74" s="59"/>
      <c r="G74" s="106"/>
      <c r="H74" s="106"/>
      <c r="I74" s="80"/>
      <c r="J74" s="56"/>
      <c r="K74" s="22"/>
      <c r="M74" s="44"/>
      <c r="N74" s="44"/>
      <c r="O74" s="44"/>
    </row>
    <row r="75" spans="1:15" ht="14.25">
      <c r="A75" s="52" t="s">
        <v>138</v>
      </c>
      <c r="B75" s="32" t="s">
        <v>231</v>
      </c>
      <c r="C75" s="46" t="s">
        <v>103</v>
      </c>
      <c r="D75" s="25" t="s">
        <v>41</v>
      </c>
      <c r="E75" s="105">
        <v>2</v>
      </c>
      <c r="F75" s="59"/>
      <c r="G75" s="106"/>
      <c r="H75" s="106"/>
      <c r="I75" s="80"/>
      <c r="J75" s="56"/>
      <c r="K75" s="22"/>
      <c r="M75" s="44"/>
      <c r="N75" s="44"/>
      <c r="O75" s="44"/>
    </row>
    <row r="76" spans="1:15" ht="14.25">
      <c r="A76" s="52" t="s">
        <v>139</v>
      </c>
      <c r="B76" s="32" t="s">
        <v>232</v>
      </c>
      <c r="C76" s="46" t="s">
        <v>105</v>
      </c>
      <c r="D76" s="25" t="s">
        <v>41</v>
      </c>
      <c r="E76" s="105">
        <v>2</v>
      </c>
      <c r="F76" s="59"/>
      <c r="G76" s="106"/>
      <c r="H76" s="106"/>
      <c r="I76" s="80"/>
      <c r="J76" s="56"/>
      <c r="K76" s="22"/>
      <c r="M76" s="44"/>
      <c r="N76" s="44"/>
      <c r="O76" s="44"/>
    </row>
    <row r="77" spans="1:15" ht="14.25">
      <c r="A77" s="52" t="s">
        <v>140</v>
      </c>
      <c r="B77" s="32" t="s">
        <v>233</v>
      </c>
      <c r="C77" s="46" t="s">
        <v>107</v>
      </c>
      <c r="D77" s="25" t="s">
        <v>41</v>
      </c>
      <c r="E77" s="105">
        <v>1</v>
      </c>
      <c r="F77" s="59"/>
      <c r="G77" s="106"/>
      <c r="H77" s="106"/>
      <c r="I77" s="80"/>
      <c r="J77" s="56"/>
      <c r="K77" s="22"/>
      <c r="M77" s="44"/>
      <c r="N77" s="44"/>
      <c r="O77" s="44"/>
    </row>
    <row r="78" spans="1:15" ht="14.25">
      <c r="A78" s="52" t="s">
        <v>141</v>
      </c>
      <c r="B78" s="32" t="s">
        <v>234</v>
      </c>
      <c r="C78" s="46" t="s">
        <v>108</v>
      </c>
      <c r="D78" s="25" t="s">
        <v>41</v>
      </c>
      <c r="E78" s="105">
        <v>2</v>
      </c>
      <c r="F78" s="59"/>
      <c r="G78" s="106"/>
      <c r="H78" s="106"/>
      <c r="I78" s="80"/>
      <c r="J78" s="56"/>
      <c r="K78" s="22"/>
      <c r="M78" s="44"/>
      <c r="N78" s="44"/>
      <c r="O78" s="44"/>
    </row>
    <row r="79" spans="1:15" ht="14.25">
      <c r="A79" s="52" t="s">
        <v>142</v>
      </c>
      <c r="B79" s="32" t="s">
        <v>235</v>
      </c>
      <c r="C79" s="46" t="s">
        <v>109</v>
      </c>
      <c r="D79" s="25" t="s">
        <v>41</v>
      </c>
      <c r="E79" s="105">
        <v>2</v>
      </c>
      <c r="F79" s="59"/>
      <c r="G79" s="106"/>
      <c r="H79" s="106"/>
      <c r="I79" s="80"/>
      <c r="J79" s="56"/>
      <c r="K79" s="22"/>
      <c r="M79" s="44"/>
      <c r="N79" s="44"/>
      <c r="O79" s="44"/>
    </row>
    <row r="80" spans="1:15" ht="14.25">
      <c r="A80" s="52" t="s">
        <v>236</v>
      </c>
      <c r="B80" s="32" t="s">
        <v>237</v>
      </c>
      <c r="C80" s="46" t="s">
        <v>110</v>
      </c>
      <c r="D80" s="25" t="s">
        <v>41</v>
      </c>
      <c r="E80" s="105">
        <v>2</v>
      </c>
      <c r="F80" s="59"/>
      <c r="G80" s="106"/>
      <c r="H80" s="106"/>
      <c r="I80" s="80"/>
      <c r="J80" s="56"/>
      <c r="K80" s="22"/>
      <c r="M80" s="44"/>
      <c r="N80" s="44"/>
      <c r="O80" s="44"/>
    </row>
    <row r="81" spans="1:15" ht="14.25">
      <c r="A81" s="52" t="s">
        <v>238</v>
      </c>
      <c r="B81" s="32" t="s">
        <v>239</v>
      </c>
      <c r="C81" s="46" t="s">
        <v>111</v>
      </c>
      <c r="D81" s="25" t="s">
        <v>41</v>
      </c>
      <c r="E81" s="105">
        <v>1</v>
      </c>
      <c r="F81" s="59"/>
      <c r="G81" s="106"/>
      <c r="H81" s="106"/>
      <c r="I81" s="80"/>
      <c r="J81" s="56"/>
      <c r="K81" s="22"/>
      <c r="M81" s="44"/>
      <c r="N81" s="44"/>
      <c r="O81" s="44"/>
    </row>
    <row r="82" spans="1:15" ht="25.5">
      <c r="A82" s="52" t="s">
        <v>240</v>
      </c>
      <c r="B82" s="32" t="s">
        <v>241</v>
      </c>
      <c r="C82" s="46" t="s">
        <v>112</v>
      </c>
      <c r="D82" s="25" t="s">
        <v>113</v>
      </c>
      <c r="E82" s="105">
        <v>102</v>
      </c>
      <c r="F82" s="59"/>
      <c r="G82" s="106"/>
      <c r="H82" s="106"/>
      <c r="I82" s="80"/>
      <c r="J82" s="56"/>
      <c r="K82" s="22"/>
      <c r="M82" s="44"/>
      <c r="N82" s="44"/>
      <c r="O82" s="44"/>
    </row>
    <row r="83" spans="1:15" ht="25.5">
      <c r="A83" s="52" t="s">
        <v>242</v>
      </c>
      <c r="B83" s="32" t="s">
        <v>243</v>
      </c>
      <c r="C83" s="46" t="s">
        <v>244</v>
      </c>
      <c r="D83" s="25" t="s">
        <v>113</v>
      </c>
      <c r="E83" s="105">
        <v>12</v>
      </c>
      <c r="F83" s="59"/>
      <c r="G83" s="106"/>
      <c r="H83" s="106"/>
      <c r="I83" s="80"/>
      <c r="J83" s="56"/>
      <c r="K83" s="22"/>
      <c r="M83" s="44"/>
      <c r="N83" s="44"/>
      <c r="O83" s="44"/>
    </row>
    <row r="84" spans="1:15" ht="38.25">
      <c r="A84" s="52" t="s">
        <v>245</v>
      </c>
      <c r="B84" s="32" t="s">
        <v>246</v>
      </c>
      <c r="C84" s="46" t="s">
        <v>114</v>
      </c>
      <c r="D84" s="25" t="s">
        <v>113</v>
      </c>
      <c r="E84" s="105">
        <v>132</v>
      </c>
      <c r="F84" s="59"/>
      <c r="G84" s="106"/>
      <c r="H84" s="106"/>
      <c r="I84" s="80"/>
      <c r="J84" s="56"/>
      <c r="K84" s="22"/>
      <c r="M84" s="44"/>
      <c r="N84" s="44"/>
      <c r="O84" s="44"/>
    </row>
    <row r="85" spans="1:15" ht="38.25">
      <c r="A85" s="52" t="s">
        <v>247</v>
      </c>
      <c r="B85" s="32" t="s">
        <v>248</v>
      </c>
      <c r="C85" s="46" t="s">
        <v>115</v>
      </c>
      <c r="D85" s="25" t="s">
        <v>113</v>
      </c>
      <c r="E85" s="105">
        <v>12</v>
      </c>
      <c r="F85" s="59"/>
      <c r="G85" s="106"/>
      <c r="H85" s="106"/>
      <c r="I85" s="80"/>
      <c r="J85" s="56"/>
      <c r="K85" s="22"/>
      <c r="M85" s="44"/>
      <c r="N85" s="44"/>
      <c r="O85" s="44"/>
    </row>
    <row r="86" spans="1:15" ht="38.25">
      <c r="A86" s="52" t="s">
        <v>249</v>
      </c>
      <c r="B86" s="32" t="s">
        <v>250</v>
      </c>
      <c r="C86" s="46" t="s">
        <v>116</v>
      </c>
      <c r="D86" s="25" t="s">
        <v>113</v>
      </c>
      <c r="E86" s="105">
        <v>6</v>
      </c>
      <c r="F86" s="59"/>
      <c r="G86" s="106"/>
      <c r="H86" s="106"/>
      <c r="I86" s="80"/>
      <c r="J86" s="56"/>
      <c r="K86" s="22"/>
      <c r="M86" s="44"/>
      <c r="N86" s="44"/>
      <c r="O86" s="44"/>
    </row>
    <row r="87" spans="1:15" ht="25.5">
      <c r="A87" s="52" t="s">
        <v>251</v>
      </c>
      <c r="B87" s="32" t="s">
        <v>252</v>
      </c>
      <c r="C87" s="46" t="s">
        <v>253</v>
      </c>
      <c r="D87" s="25" t="s">
        <v>41</v>
      </c>
      <c r="E87" s="105">
        <v>2</v>
      </c>
      <c r="F87" s="59"/>
      <c r="G87" s="106"/>
      <c r="H87" s="106"/>
      <c r="I87" s="80"/>
      <c r="J87" s="56"/>
      <c r="K87" s="22"/>
      <c r="M87" s="44"/>
      <c r="N87" s="44"/>
      <c r="O87" s="44"/>
    </row>
    <row r="88" spans="1:15" ht="25.5">
      <c r="A88" s="52" t="s">
        <v>254</v>
      </c>
      <c r="B88" s="32" t="s">
        <v>255</v>
      </c>
      <c r="C88" s="46" t="s">
        <v>256</v>
      </c>
      <c r="D88" s="25" t="s">
        <v>41</v>
      </c>
      <c r="E88" s="105">
        <v>2</v>
      </c>
      <c r="F88" s="59"/>
      <c r="G88" s="106"/>
      <c r="H88" s="106"/>
      <c r="I88" s="80"/>
      <c r="J88" s="56"/>
      <c r="K88" s="22"/>
      <c r="M88" s="44"/>
      <c r="N88" s="44"/>
      <c r="O88" s="44"/>
    </row>
    <row r="89" spans="1:15" ht="25.5">
      <c r="A89" s="52" t="s">
        <v>257</v>
      </c>
      <c r="B89" s="32" t="s">
        <v>258</v>
      </c>
      <c r="C89" s="46" t="s">
        <v>259</v>
      </c>
      <c r="D89" s="25" t="s">
        <v>41</v>
      </c>
      <c r="E89" s="105">
        <v>1</v>
      </c>
      <c r="F89" s="59"/>
      <c r="G89" s="106"/>
      <c r="H89" s="106"/>
      <c r="I89" s="80"/>
      <c r="J89" s="56"/>
      <c r="K89" s="22"/>
      <c r="M89" s="44"/>
      <c r="N89" s="44"/>
      <c r="O89" s="44"/>
    </row>
    <row r="90" spans="1:15" ht="25.5">
      <c r="A90" s="52" t="s">
        <v>260</v>
      </c>
      <c r="B90" s="32" t="s">
        <v>261</v>
      </c>
      <c r="C90" s="85" t="s">
        <v>117</v>
      </c>
      <c r="D90" s="25" t="s">
        <v>41</v>
      </c>
      <c r="E90" s="105">
        <v>2</v>
      </c>
      <c r="F90" s="59"/>
      <c r="G90" s="106"/>
      <c r="H90" s="106"/>
      <c r="I90" s="80"/>
      <c r="J90" s="56"/>
      <c r="K90" s="22"/>
      <c r="M90" s="44"/>
      <c r="N90" s="44"/>
      <c r="O90" s="44"/>
    </row>
    <row r="91" spans="1:15" ht="14.25">
      <c r="A91" s="52" t="s">
        <v>262</v>
      </c>
      <c r="B91" s="32" t="s">
        <v>263</v>
      </c>
      <c r="C91" s="46" t="s">
        <v>118</v>
      </c>
      <c r="D91" s="25" t="s">
        <v>41</v>
      </c>
      <c r="E91" s="105">
        <v>1</v>
      </c>
      <c r="F91" s="59"/>
      <c r="G91" s="106"/>
      <c r="H91" s="106"/>
      <c r="I91" s="80"/>
      <c r="J91" s="56"/>
      <c r="K91" s="22"/>
      <c r="M91" s="44"/>
      <c r="N91" s="44"/>
      <c r="O91" s="44"/>
    </row>
    <row r="92" spans="1:15" ht="14.25">
      <c r="A92" s="52" t="s">
        <v>264</v>
      </c>
      <c r="B92" s="32" t="s">
        <v>265</v>
      </c>
      <c r="C92" s="46" t="s">
        <v>119</v>
      </c>
      <c r="D92" s="25" t="s">
        <v>41</v>
      </c>
      <c r="E92" s="105">
        <v>1</v>
      </c>
      <c r="F92" s="59"/>
      <c r="G92" s="106"/>
      <c r="H92" s="106"/>
      <c r="I92" s="80"/>
      <c r="J92" s="56"/>
      <c r="K92" s="22"/>
      <c r="M92" s="44"/>
      <c r="N92" s="44"/>
      <c r="O92" s="44"/>
    </row>
    <row r="93" spans="1:15" ht="25.5">
      <c r="A93" s="52" t="s">
        <v>266</v>
      </c>
      <c r="B93" s="32" t="s">
        <v>267</v>
      </c>
      <c r="C93" s="46" t="s">
        <v>93</v>
      </c>
      <c r="D93" s="25" t="s">
        <v>29</v>
      </c>
      <c r="E93" s="105">
        <v>2</v>
      </c>
      <c r="F93" s="59"/>
      <c r="G93" s="106"/>
      <c r="H93" s="106"/>
      <c r="I93" s="80"/>
      <c r="J93" s="56"/>
      <c r="K93" s="22"/>
      <c r="M93" s="44"/>
      <c r="N93" s="44"/>
      <c r="O93" s="44"/>
    </row>
    <row r="94" spans="1:15" ht="14.25">
      <c r="A94" s="52" t="s">
        <v>268</v>
      </c>
      <c r="B94" s="32" t="s">
        <v>269</v>
      </c>
      <c r="C94" s="107" t="s">
        <v>270</v>
      </c>
      <c r="D94" s="25" t="s">
        <v>29</v>
      </c>
      <c r="E94" s="105">
        <v>4</v>
      </c>
      <c r="F94" s="59"/>
      <c r="G94" s="106"/>
      <c r="H94" s="106"/>
      <c r="I94" s="80"/>
      <c r="J94" s="56"/>
      <c r="K94" s="22"/>
      <c r="M94" s="44"/>
      <c r="N94" s="44"/>
      <c r="O94" s="44"/>
    </row>
    <row r="95" spans="1:15" ht="14.25">
      <c r="A95" s="52" t="s">
        <v>271</v>
      </c>
      <c r="B95" s="32" t="s">
        <v>272</v>
      </c>
      <c r="C95" s="108" t="s">
        <v>273</v>
      </c>
      <c r="D95" s="25" t="s">
        <v>29</v>
      </c>
      <c r="E95" s="105">
        <v>4</v>
      </c>
      <c r="F95" s="59"/>
      <c r="G95" s="106"/>
      <c r="H95" s="106"/>
      <c r="I95" s="80"/>
      <c r="J95" s="56"/>
      <c r="K95" s="22"/>
      <c r="M95" s="44"/>
      <c r="N95" s="44"/>
      <c r="O95" s="44"/>
    </row>
    <row r="96" spans="1:15" ht="14.25">
      <c r="A96" s="52" t="s">
        <v>274</v>
      </c>
      <c r="B96" s="32" t="s">
        <v>275</v>
      </c>
      <c r="C96" s="108" t="s">
        <v>276</v>
      </c>
      <c r="D96" s="25" t="s">
        <v>29</v>
      </c>
      <c r="E96" s="105">
        <v>2</v>
      </c>
      <c r="F96" s="59"/>
      <c r="G96" s="106"/>
      <c r="H96" s="106"/>
      <c r="I96" s="80"/>
      <c r="J96" s="56"/>
      <c r="K96" s="22"/>
      <c r="M96" s="44"/>
      <c r="N96" s="44"/>
      <c r="O96" s="44"/>
    </row>
    <row r="97" spans="1:15" ht="14.25">
      <c r="A97" s="52" t="s">
        <v>277</v>
      </c>
      <c r="B97" s="32" t="s">
        <v>278</v>
      </c>
      <c r="C97" s="108" t="s">
        <v>279</v>
      </c>
      <c r="D97" s="25" t="s">
        <v>29</v>
      </c>
      <c r="E97" s="105">
        <v>1</v>
      </c>
      <c r="F97" s="59"/>
      <c r="G97" s="106"/>
      <c r="H97" s="106"/>
      <c r="I97" s="80"/>
      <c r="J97" s="56"/>
      <c r="K97" s="22"/>
      <c r="M97" s="44"/>
      <c r="N97" s="44"/>
      <c r="O97" s="44"/>
    </row>
    <row r="98" spans="1:15" ht="25.5">
      <c r="A98" s="52" t="s">
        <v>280</v>
      </c>
      <c r="B98" s="23"/>
      <c r="C98" s="25" t="s">
        <v>25</v>
      </c>
      <c r="D98" s="25" t="s">
        <v>26</v>
      </c>
      <c r="E98" s="26">
        <v>1</v>
      </c>
      <c r="F98" s="60"/>
      <c r="G98" s="27"/>
      <c r="H98" s="80"/>
      <c r="I98" s="28"/>
      <c r="J98" s="56"/>
      <c r="K98" s="22"/>
      <c r="M98" s="44"/>
      <c r="N98" s="44"/>
      <c r="O98" s="44"/>
    </row>
    <row r="99" spans="1:15" ht="14.25">
      <c r="A99" s="23"/>
      <c r="B99" s="23"/>
      <c r="C99" s="53" t="s">
        <v>30</v>
      </c>
      <c r="D99" s="54"/>
      <c r="E99" s="52"/>
      <c r="F99" s="63"/>
      <c r="G99" s="61">
        <f>SUM(G70:G98)</f>
        <v>0</v>
      </c>
      <c r="H99" s="61"/>
      <c r="I99" s="61"/>
      <c r="J99" s="29"/>
      <c r="K99" s="22"/>
      <c r="M99" s="44"/>
      <c r="N99" s="44"/>
      <c r="O99" s="44"/>
    </row>
    <row r="100" spans="1:15" ht="14.25">
      <c r="A100" s="36">
        <v>8</v>
      </c>
      <c r="B100" s="36"/>
      <c r="C100" s="36" t="s">
        <v>281</v>
      </c>
      <c r="D100" s="36"/>
      <c r="E100" s="36"/>
      <c r="F100" s="64"/>
      <c r="G100" s="64"/>
      <c r="H100" s="64"/>
      <c r="I100" s="64"/>
      <c r="J100" s="62"/>
      <c r="K100" s="22"/>
      <c r="M100" s="44"/>
      <c r="N100" s="44"/>
      <c r="O100" s="44"/>
    </row>
    <row r="101" spans="1:15" ht="28.5">
      <c r="A101" s="52" t="s">
        <v>70</v>
      </c>
      <c r="B101" s="90" t="s">
        <v>282</v>
      </c>
      <c r="C101" s="109" t="s">
        <v>283</v>
      </c>
      <c r="D101" s="25" t="s">
        <v>143</v>
      </c>
      <c r="E101" s="26">
        <v>1</v>
      </c>
      <c r="F101" s="110"/>
      <c r="G101" s="106"/>
      <c r="H101" s="106"/>
      <c r="I101" s="80"/>
      <c r="J101" s="56"/>
      <c r="K101" s="22"/>
      <c r="M101" s="44"/>
      <c r="N101" s="44"/>
      <c r="O101" s="44"/>
    </row>
    <row r="102" spans="1:15" ht="28.5">
      <c r="A102" s="52" t="s">
        <v>71</v>
      </c>
      <c r="B102" s="90" t="s">
        <v>284</v>
      </c>
      <c r="C102" s="109" t="s">
        <v>285</v>
      </c>
      <c r="D102" s="25" t="s">
        <v>143</v>
      </c>
      <c r="E102" s="26">
        <v>50</v>
      </c>
      <c r="F102" s="110"/>
      <c r="G102" s="106"/>
      <c r="H102" s="106"/>
      <c r="I102" s="80"/>
      <c r="J102" s="56"/>
      <c r="K102" s="22"/>
      <c r="M102" s="44"/>
      <c r="N102" s="44"/>
      <c r="O102" s="44"/>
    </row>
    <row r="103" spans="1:15" ht="14.25">
      <c r="A103" s="52" t="s">
        <v>72</v>
      </c>
      <c r="B103" s="90" t="s">
        <v>286</v>
      </c>
      <c r="C103" s="109" t="s">
        <v>287</v>
      </c>
      <c r="D103" s="25" t="s">
        <v>143</v>
      </c>
      <c r="E103" s="26">
        <v>6</v>
      </c>
      <c r="F103" s="110"/>
      <c r="G103" s="106"/>
      <c r="H103" s="106"/>
      <c r="I103" s="80"/>
      <c r="J103" s="56"/>
      <c r="K103" s="22"/>
      <c r="M103" s="44"/>
      <c r="N103" s="44"/>
      <c r="O103" s="44"/>
    </row>
    <row r="104" spans="1:15" ht="28.5">
      <c r="A104" s="52" t="s">
        <v>130</v>
      </c>
      <c r="B104" s="101" t="s">
        <v>288</v>
      </c>
      <c r="C104" s="109" t="s">
        <v>289</v>
      </c>
      <c r="D104" s="25" t="s">
        <v>143</v>
      </c>
      <c r="E104" s="26">
        <v>1</v>
      </c>
      <c r="F104" s="110"/>
      <c r="G104" s="106"/>
      <c r="H104" s="106"/>
      <c r="I104" s="80"/>
      <c r="J104" s="56"/>
      <c r="K104" s="22"/>
      <c r="M104" s="44"/>
      <c r="N104" s="44"/>
      <c r="O104" s="44"/>
    </row>
    <row r="105" spans="1:15" ht="28.5">
      <c r="A105" s="52" t="s">
        <v>290</v>
      </c>
      <c r="B105" s="90" t="s">
        <v>291</v>
      </c>
      <c r="C105" s="109" t="s">
        <v>292</v>
      </c>
      <c r="D105" s="25" t="s">
        <v>143</v>
      </c>
      <c r="E105" s="26">
        <v>3</v>
      </c>
      <c r="F105" s="110"/>
      <c r="G105" s="106"/>
      <c r="H105" s="106"/>
      <c r="I105" s="80"/>
      <c r="J105" s="56"/>
      <c r="K105" s="22"/>
      <c r="M105" s="44"/>
      <c r="N105" s="44"/>
      <c r="O105" s="44"/>
    </row>
    <row r="106" spans="1:15" ht="14.25">
      <c r="A106" s="52" t="s">
        <v>293</v>
      </c>
      <c r="B106" s="90" t="s">
        <v>294</v>
      </c>
      <c r="C106" s="109" t="s">
        <v>295</v>
      </c>
      <c r="D106" s="25" t="s">
        <v>143</v>
      </c>
      <c r="E106" s="26">
        <v>6</v>
      </c>
      <c r="F106" s="110"/>
      <c r="G106" s="106"/>
      <c r="H106" s="106"/>
      <c r="I106" s="80"/>
      <c r="J106" s="56"/>
      <c r="K106" s="22"/>
      <c r="M106" s="44"/>
      <c r="N106" s="44"/>
      <c r="O106" s="44"/>
    </row>
    <row r="107" spans="1:15" ht="42.75">
      <c r="A107" s="52" t="s">
        <v>296</v>
      </c>
      <c r="B107" s="90" t="s">
        <v>297</v>
      </c>
      <c r="C107" s="109" t="s">
        <v>298</v>
      </c>
      <c r="D107" s="25" t="s">
        <v>143</v>
      </c>
      <c r="E107" s="26">
        <v>1</v>
      </c>
      <c r="F107" s="110"/>
      <c r="G107" s="106"/>
      <c r="H107" s="106"/>
      <c r="I107" s="80"/>
      <c r="J107" s="56"/>
      <c r="K107" s="22"/>
      <c r="M107" s="44"/>
      <c r="N107" s="44"/>
      <c r="O107" s="44"/>
    </row>
    <row r="108" spans="1:15" ht="42.75">
      <c r="A108" s="52" t="s">
        <v>299</v>
      </c>
      <c r="B108" s="90" t="s">
        <v>300</v>
      </c>
      <c r="C108" s="109" t="s">
        <v>301</v>
      </c>
      <c r="D108" s="25" t="s">
        <v>143</v>
      </c>
      <c r="E108" s="26">
        <v>12</v>
      </c>
      <c r="F108" s="110"/>
      <c r="G108" s="106"/>
      <c r="H108" s="106"/>
      <c r="I108" s="80"/>
      <c r="J108" s="56"/>
      <c r="K108" s="22"/>
      <c r="M108" s="44"/>
      <c r="N108" s="44"/>
      <c r="O108" s="44"/>
    </row>
    <row r="109" spans="1:15" ht="28.5">
      <c r="A109" s="52" t="s">
        <v>302</v>
      </c>
      <c r="B109" s="90" t="s">
        <v>303</v>
      </c>
      <c r="C109" s="109" t="s">
        <v>304</v>
      </c>
      <c r="D109" s="25" t="s">
        <v>143</v>
      </c>
      <c r="E109" s="26">
        <v>1</v>
      </c>
      <c r="F109" s="110"/>
      <c r="G109" s="106"/>
      <c r="H109" s="106"/>
      <c r="I109" s="80"/>
      <c r="J109" s="56"/>
      <c r="K109" s="22"/>
      <c r="M109" s="44"/>
      <c r="N109" s="44"/>
      <c r="O109" s="44"/>
    </row>
    <row r="110" spans="1:15" ht="14.25">
      <c r="A110" s="52" t="s">
        <v>305</v>
      </c>
      <c r="B110" s="90" t="s">
        <v>306</v>
      </c>
      <c r="C110" s="109" t="s">
        <v>307</v>
      </c>
      <c r="D110" s="25" t="s">
        <v>143</v>
      </c>
      <c r="E110" s="26">
        <v>13</v>
      </c>
      <c r="F110" s="110"/>
      <c r="G110" s="106"/>
      <c r="H110" s="106"/>
      <c r="I110" s="80"/>
      <c r="J110" s="56"/>
      <c r="K110" s="22"/>
      <c r="M110" s="44"/>
      <c r="N110" s="44"/>
      <c r="O110" s="44"/>
    </row>
    <row r="111" spans="1:15" ht="14.25">
      <c r="A111" s="52" t="s">
        <v>308</v>
      </c>
      <c r="B111" s="90" t="s">
        <v>309</v>
      </c>
      <c r="C111" s="109" t="s">
        <v>123</v>
      </c>
      <c r="D111" s="25" t="s">
        <v>310</v>
      </c>
      <c r="E111" s="26">
        <v>7</v>
      </c>
      <c r="F111" s="110"/>
      <c r="G111" s="106"/>
      <c r="H111" s="106"/>
      <c r="I111" s="80"/>
      <c r="J111" s="56"/>
      <c r="K111" s="22"/>
      <c r="M111" s="44"/>
      <c r="N111" s="44"/>
      <c r="O111" s="44"/>
    </row>
    <row r="112" spans="1:15" ht="28.5">
      <c r="A112" s="52" t="s">
        <v>311</v>
      </c>
      <c r="B112" s="90" t="s">
        <v>312</v>
      </c>
      <c r="C112" s="109" t="s">
        <v>313</v>
      </c>
      <c r="D112" s="25" t="s">
        <v>35</v>
      </c>
      <c r="E112" s="26">
        <v>140</v>
      </c>
      <c r="F112" s="110"/>
      <c r="G112" s="106"/>
      <c r="H112" s="106"/>
      <c r="I112" s="80"/>
      <c r="J112" s="56"/>
      <c r="K112" s="22"/>
      <c r="M112" s="44"/>
      <c r="N112" s="44"/>
      <c r="O112" s="44"/>
    </row>
    <row r="113" spans="1:15" ht="28.5">
      <c r="A113" s="52" t="s">
        <v>314</v>
      </c>
      <c r="B113" s="101" t="s">
        <v>315</v>
      </c>
      <c r="C113" s="109" t="s">
        <v>316</v>
      </c>
      <c r="D113" s="25" t="s">
        <v>35</v>
      </c>
      <c r="E113" s="26">
        <v>100</v>
      </c>
      <c r="F113" s="110"/>
      <c r="G113" s="106"/>
      <c r="H113" s="106"/>
      <c r="I113" s="80"/>
      <c r="J113" s="56"/>
      <c r="K113" s="22"/>
      <c r="M113" s="44"/>
      <c r="N113" s="44"/>
      <c r="O113" s="44"/>
    </row>
    <row r="114" spans="1:15" ht="28.5">
      <c r="A114" s="52" t="s">
        <v>317</v>
      </c>
      <c r="B114" s="90" t="s">
        <v>318</v>
      </c>
      <c r="C114" s="109" t="s">
        <v>319</v>
      </c>
      <c r="D114" s="25" t="s">
        <v>35</v>
      </c>
      <c r="E114" s="26">
        <v>100</v>
      </c>
      <c r="F114" s="110"/>
      <c r="G114" s="106"/>
      <c r="H114" s="106"/>
      <c r="I114" s="80"/>
      <c r="J114" s="56"/>
      <c r="K114" s="22"/>
      <c r="M114" s="44"/>
      <c r="N114" s="44"/>
      <c r="O114" s="44"/>
    </row>
    <row r="115" spans="1:15" ht="28.5">
      <c r="A115" s="52" t="s">
        <v>320</v>
      </c>
      <c r="B115" s="90" t="s">
        <v>321</v>
      </c>
      <c r="C115" s="109" t="s">
        <v>322</v>
      </c>
      <c r="D115" s="25" t="s">
        <v>35</v>
      </c>
      <c r="E115" s="26">
        <v>50</v>
      </c>
      <c r="F115" s="110"/>
      <c r="G115" s="106"/>
      <c r="H115" s="106"/>
      <c r="I115" s="80"/>
      <c r="J115" s="56"/>
      <c r="K115" s="22"/>
      <c r="M115" s="44"/>
      <c r="N115" s="44"/>
      <c r="O115" s="44"/>
    </row>
    <row r="116" spans="1:15" ht="30.75" customHeight="1">
      <c r="A116" s="52" t="s">
        <v>323</v>
      </c>
      <c r="B116" s="90" t="s">
        <v>324</v>
      </c>
      <c r="C116" s="109" t="s">
        <v>325</v>
      </c>
      <c r="D116" s="25" t="s">
        <v>143</v>
      </c>
      <c r="E116" s="26">
        <v>6</v>
      </c>
      <c r="F116" s="110"/>
      <c r="G116" s="106"/>
      <c r="H116" s="106"/>
      <c r="I116" s="80"/>
      <c r="J116" s="56"/>
      <c r="K116" s="22"/>
      <c r="M116" s="44"/>
      <c r="N116" s="44"/>
      <c r="O116" s="44"/>
    </row>
    <row r="117" spans="1:15" ht="14.25">
      <c r="A117" s="52" t="s">
        <v>326</v>
      </c>
      <c r="B117" s="90" t="s">
        <v>327</v>
      </c>
      <c r="C117" s="109" t="s">
        <v>328</v>
      </c>
      <c r="D117" s="25" t="s">
        <v>310</v>
      </c>
      <c r="E117" s="26">
        <v>6</v>
      </c>
      <c r="F117" s="110"/>
      <c r="G117" s="106"/>
      <c r="H117" s="106"/>
      <c r="I117" s="80"/>
      <c r="J117" s="56"/>
      <c r="K117" s="22"/>
      <c r="M117" s="44"/>
      <c r="N117" s="44"/>
      <c r="O117" s="44"/>
    </row>
    <row r="118" spans="1:15" ht="14.25">
      <c r="A118" s="52" t="s">
        <v>329</v>
      </c>
      <c r="B118" s="101" t="s">
        <v>330</v>
      </c>
      <c r="C118" s="109" t="s">
        <v>331</v>
      </c>
      <c r="D118" s="25" t="s">
        <v>143</v>
      </c>
      <c r="E118" s="26">
        <v>5</v>
      </c>
      <c r="F118" s="110"/>
      <c r="G118" s="106"/>
      <c r="H118" s="106"/>
      <c r="I118" s="80"/>
      <c r="J118" s="56"/>
      <c r="K118" s="22"/>
      <c r="M118" s="44"/>
      <c r="N118" s="44"/>
      <c r="O118" s="44"/>
    </row>
    <row r="119" spans="1:15" ht="14.25">
      <c r="A119" s="52" t="s">
        <v>332</v>
      </c>
      <c r="B119" s="90" t="s">
        <v>333</v>
      </c>
      <c r="C119" s="109" t="s">
        <v>334</v>
      </c>
      <c r="D119" s="25" t="s">
        <v>310</v>
      </c>
      <c r="E119" s="26">
        <v>7</v>
      </c>
      <c r="F119" s="110"/>
      <c r="G119" s="106"/>
      <c r="H119" s="106"/>
      <c r="I119" s="80"/>
      <c r="J119" s="56"/>
      <c r="K119" s="22"/>
      <c r="M119" s="44"/>
      <c r="N119" s="44"/>
      <c r="O119" s="44"/>
    </row>
    <row r="120" spans="1:15" ht="31.5" customHeight="1">
      <c r="A120" s="52" t="s">
        <v>335</v>
      </c>
      <c r="B120" s="90" t="s">
        <v>336</v>
      </c>
      <c r="C120" s="109" t="s">
        <v>337</v>
      </c>
      <c r="D120" s="25" t="s">
        <v>143</v>
      </c>
      <c r="E120" s="26">
        <v>5</v>
      </c>
      <c r="F120" s="110"/>
      <c r="G120" s="106"/>
      <c r="H120" s="106"/>
      <c r="I120" s="80"/>
      <c r="J120" s="56"/>
      <c r="K120" s="22"/>
      <c r="M120" s="44"/>
      <c r="N120" s="44"/>
      <c r="O120" s="44"/>
    </row>
    <row r="121" spans="1:15" ht="32.25" customHeight="1">
      <c r="A121" s="52" t="s">
        <v>338</v>
      </c>
      <c r="B121" s="90" t="s">
        <v>339</v>
      </c>
      <c r="C121" s="109" t="s">
        <v>340</v>
      </c>
      <c r="D121" s="25" t="s">
        <v>35</v>
      </c>
      <c r="E121" s="26">
        <v>250</v>
      </c>
      <c r="F121" s="110"/>
      <c r="G121" s="106"/>
      <c r="H121" s="106"/>
      <c r="I121" s="80"/>
      <c r="J121" s="56"/>
      <c r="K121" s="22"/>
      <c r="M121" s="44"/>
      <c r="N121" s="44"/>
      <c r="O121" s="44"/>
    </row>
    <row r="122" spans="1:15" ht="14.25">
      <c r="A122" s="36"/>
      <c r="B122" s="36"/>
      <c r="C122" s="36" t="s">
        <v>341</v>
      </c>
      <c r="D122" s="36"/>
      <c r="E122" s="36"/>
      <c r="F122" s="64"/>
      <c r="G122" s="64"/>
      <c r="H122" s="64"/>
      <c r="I122" s="64"/>
      <c r="J122" s="62"/>
      <c r="K122" s="22"/>
      <c r="M122" s="44"/>
      <c r="N122" s="44"/>
      <c r="O122" s="44"/>
    </row>
    <row r="123" spans="1:15" s="119" customFormat="1" ht="38.25">
      <c r="A123" s="52" t="s">
        <v>342</v>
      </c>
      <c r="B123" s="111" t="s">
        <v>343</v>
      </c>
      <c r="C123" s="112" t="s">
        <v>344</v>
      </c>
      <c r="D123" s="113" t="s">
        <v>35</v>
      </c>
      <c r="E123" s="114">
        <v>150</v>
      </c>
      <c r="F123" s="115"/>
      <c r="G123" s="116"/>
      <c r="H123" s="116"/>
      <c r="I123" s="80"/>
      <c r="J123" s="117"/>
      <c r="K123" s="88"/>
      <c r="M123" s="118"/>
      <c r="N123" s="118"/>
      <c r="O123" s="118"/>
    </row>
    <row r="124" spans="1:15" s="119" customFormat="1" ht="38.25">
      <c r="A124" s="52" t="s">
        <v>345</v>
      </c>
      <c r="B124" s="111" t="s">
        <v>346</v>
      </c>
      <c r="C124" s="112" t="s">
        <v>347</v>
      </c>
      <c r="D124" s="113" t="s">
        <v>35</v>
      </c>
      <c r="E124" s="114">
        <v>100</v>
      </c>
      <c r="F124" s="115"/>
      <c r="G124" s="116"/>
      <c r="H124" s="116"/>
      <c r="I124" s="80"/>
      <c r="J124" s="117"/>
      <c r="K124" s="88"/>
      <c r="M124" s="118"/>
      <c r="N124" s="118"/>
      <c r="O124" s="118"/>
    </row>
    <row r="125" spans="1:15" s="119" customFormat="1" ht="38.25">
      <c r="A125" s="52" t="s">
        <v>348</v>
      </c>
      <c r="B125" s="111" t="s">
        <v>349</v>
      </c>
      <c r="C125" s="112" t="s">
        <v>350</v>
      </c>
      <c r="D125" s="113" t="s">
        <v>35</v>
      </c>
      <c r="E125" s="114">
        <v>50</v>
      </c>
      <c r="F125" s="60"/>
      <c r="G125" s="116"/>
      <c r="H125" s="116"/>
      <c r="I125" s="80"/>
      <c r="J125" s="117"/>
      <c r="K125" s="88"/>
      <c r="M125" s="118"/>
      <c r="N125" s="118"/>
      <c r="O125" s="118"/>
    </row>
    <row r="126" spans="1:15" s="119" customFormat="1" ht="38.25">
      <c r="A126" s="52" t="s">
        <v>351</v>
      </c>
      <c r="B126" s="120" t="s">
        <v>352</v>
      </c>
      <c r="C126" s="121" t="s">
        <v>353</v>
      </c>
      <c r="D126" s="122" t="s">
        <v>35</v>
      </c>
      <c r="E126" s="123">
        <v>30</v>
      </c>
      <c r="F126" s="60"/>
      <c r="G126" s="116"/>
      <c r="H126" s="116"/>
      <c r="I126" s="80"/>
      <c r="J126" s="117"/>
      <c r="K126" s="88"/>
      <c r="M126" s="118"/>
      <c r="N126" s="118"/>
      <c r="O126" s="118"/>
    </row>
    <row r="127" spans="1:15" s="119" customFormat="1" ht="25.5">
      <c r="A127" s="52" t="s">
        <v>354</v>
      </c>
      <c r="B127" s="120" t="s">
        <v>355</v>
      </c>
      <c r="C127" s="121" t="s">
        <v>356</v>
      </c>
      <c r="D127" s="122" t="s">
        <v>35</v>
      </c>
      <c r="E127" s="114">
        <v>25</v>
      </c>
      <c r="F127" s="60"/>
      <c r="G127" s="116"/>
      <c r="H127" s="116"/>
      <c r="I127" s="80"/>
      <c r="J127" s="117"/>
      <c r="K127" s="88"/>
      <c r="M127" s="118"/>
      <c r="N127" s="118"/>
      <c r="O127" s="118"/>
    </row>
    <row r="128" spans="1:15" ht="14.25">
      <c r="A128" s="52" t="s">
        <v>357</v>
      </c>
      <c r="B128" s="90" t="s">
        <v>358</v>
      </c>
      <c r="C128" s="124" t="s">
        <v>359</v>
      </c>
      <c r="D128" s="25" t="s">
        <v>143</v>
      </c>
      <c r="E128" s="125">
        <v>2</v>
      </c>
      <c r="F128" s="60"/>
      <c r="G128" s="106"/>
      <c r="H128" s="106"/>
      <c r="I128" s="80"/>
      <c r="J128" s="56"/>
      <c r="K128" s="22"/>
      <c r="M128" s="44"/>
      <c r="N128" s="44"/>
      <c r="O128" s="44"/>
    </row>
    <row r="129" spans="1:15" ht="14.25">
      <c r="A129" s="52" t="s">
        <v>360</v>
      </c>
      <c r="B129" s="90" t="s">
        <v>361</v>
      </c>
      <c r="C129" s="124" t="s">
        <v>144</v>
      </c>
      <c r="D129" s="25" t="s">
        <v>143</v>
      </c>
      <c r="E129" s="125">
        <v>4</v>
      </c>
      <c r="F129" s="60"/>
      <c r="G129" s="106"/>
      <c r="H129" s="106"/>
      <c r="I129" s="80"/>
      <c r="J129" s="56"/>
      <c r="K129" s="22"/>
      <c r="M129" s="44"/>
      <c r="N129" s="44"/>
      <c r="O129" s="44"/>
    </row>
    <row r="130" spans="1:15" s="119" customFormat="1" ht="38.25">
      <c r="A130" s="52" t="s">
        <v>362</v>
      </c>
      <c r="B130" s="111" t="s">
        <v>363</v>
      </c>
      <c r="C130" s="90" t="s">
        <v>364</v>
      </c>
      <c r="D130" s="126" t="s">
        <v>143</v>
      </c>
      <c r="E130" s="26">
        <v>2</v>
      </c>
      <c r="F130" s="60"/>
      <c r="G130" s="110"/>
      <c r="H130" s="106"/>
      <c r="I130" s="80"/>
      <c r="J130" s="56"/>
      <c r="K130" s="88"/>
      <c r="M130" s="118"/>
      <c r="N130" s="118"/>
      <c r="O130" s="118"/>
    </row>
    <row r="131" spans="1:15" s="119" customFormat="1" ht="25.5">
      <c r="A131" s="52" t="s">
        <v>365</v>
      </c>
      <c r="B131" s="120" t="s">
        <v>366</v>
      </c>
      <c r="C131" s="46" t="s">
        <v>367</v>
      </c>
      <c r="D131" s="25" t="s">
        <v>143</v>
      </c>
      <c r="E131" s="26">
        <v>4</v>
      </c>
      <c r="F131" s="60"/>
      <c r="G131" s="27"/>
      <c r="H131" s="60"/>
      <c r="I131" s="80"/>
      <c r="J131" s="56"/>
      <c r="K131" s="88"/>
      <c r="M131" s="118"/>
      <c r="N131" s="118"/>
      <c r="O131" s="118"/>
    </row>
    <row r="132" spans="1:15" s="119" customFormat="1" ht="25.5">
      <c r="A132" s="52" t="s">
        <v>368</v>
      </c>
      <c r="B132" s="127" t="s">
        <v>369</v>
      </c>
      <c r="C132" s="46" t="s">
        <v>370</v>
      </c>
      <c r="D132" s="25" t="s">
        <v>143</v>
      </c>
      <c r="E132" s="26">
        <v>2</v>
      </c>
      <c r="F132" s="60"/>
      <c r="G132" s="27"/>
      <c r="H132" s="60"/>
      <c r="I132" s="80"/>
      <c r="J132" s="56"/>
      <c r="K132" s="88"/>
      <c r="M132" s="118"/>
      <c r="N132" s="118"/>
      <c r="O132" s="118"/>
    </row>
    <row r="133" spans="1:15" ht="25.5">
      <c r="A133" s="52" t="s">
        <v>371</v>
      </c>
      <c r="B133" s="128"/>
      <c r="C133" s="46" t="s">
        <v>25</v>
      </c>
      <c r="D133" s="25" t="s">
        <v>26</v>
      </c>
      <c r="E133" s="26">
        <v>1</v>
      </c>
      <c r="F133" s="60"/>
      <c r="G133" s="27"/>
      <c r="H133" s="80"/>
      <c r="I133" s="28"/>
      <c r="J133" s="56"/>
      <c r="K133" s="22"/>
      <c r="M133" s="44"/>
      <c r="N133" s="44"/>
      <c r="O133" s="44"/>
    </row>
    <row r="134" spans="1:15" ht="16.5" customHeight="1">
      <c r="A134" s="23"/>
      <c r="B134" s="90"/>
      <c r="C134" s="53" t="s">
        <v>30</v>
      </c>
      <c r="D134" s="54"/>
      <c r="E134" s="52"/>
      <c r="F134" s="63"/>
      <c r="G134" s="61">
        <f>SUM(G101:G133)</f>
        <v>0</v>
      </c>
      <c r="H134" s="61"/>
      <c r="I134" s="61"/>
      <c r="J134" s="29"/>
      <c r="K134" s="81"/>
      <c r="M134" s="44"/>
      <c r="N134" s="44"/>
      <c r="O134" s="44"/>
    </row>
    <row r="135" spans="1:15" ht="27.75" customHeight="1">
      <c r="A135" s="36">
        <v>9</v>
      </c>
      <c r="B135" s="36"/>
      <c r="C135" s="65" t="s">
        <v>127</v>
      </c>
      <c r="D135" s="36"/>
      <c r="E135" s="36"/>
      <c r="F135" s="64"/>
      <c r="G135" s="64"/>
      <c r="H135" s="64"/>
      <c r="I135" s="64"/>
      <c r="J135" s="62"/>
      <c r="K135" s="129"/>
      <c r="M135" s="44"/>
      <c r="N135" s="44"/>
      <c r="O135" s="44"/>
    </row>
    <row r="136" spans="1:15" ht="42" customHeight="1">
      <c r="A136" s="52" t="s">
        <v>74</v>
      </c>
      <c r="B136" s="79" t="s">
        <v>372</v>
      </c>
      <c r="C136" s="46" t="s">
        <v>373</v>
      </c>
      <c r="D136" s="25" t="s">
        <v>20</v>
      </c>
      <c r="E136" s="26">
        <v>34</v>
      </c>
      <c r="F136" s="27"/>
      <c r="G136" s="27"/>
      <c r="H136" s="28"/>
      <c r="I136" s="80"/>
      <c r="J136" s="56"/>
      <c r="K136" s="129"/>
      <c r="M136" s="44"/>
      <c r="N136" s="44"/>
      <c r="O136" s="44"/>
    </row>
    <row r="137" spans="1:15" ht="30" customHeight="1">
      <c r="A137" s="52" t="s">
        <v>75</v>
      </c>
      <c r="B137" s="79" t="s">
        <v>374</v>
      </c>
      <c r="C137" s="46" t="s">
        <v>375</v>
      </c>
      <c r="D137" s="25" t="s">
        <v>20</v>
      </c>
      <c r="E137" s="26">
        <v>34</v>
      </c>
      <c r="F137" s="27"/>
      <c r="G137" s="27"/>
      <c r="H137" s="28"/>
      <c r="I137" s="80"/>
      <c r="J137" s="56"/>
      <c r="K137" s="129"/>
      <c r="M137" s="44"/>
      <c r="N137" s="44"/>
      <c r="O137" s="44"/>
    </row>
    <row r="138" spans="1:15" ht="30.75" customHeight="1">
      <c r="A138" s="52" t="s">
        <v>76</v>
      </c>
      <c r="B138" s="52"/>
      <c r="C138" s="46" t="s">
        <v>25</v>
      </c>
      <c r="D138" s="25" t="s">
        <v>26</v>
      </c>
      <c r="E138" s="26">
        <v>1</v>
      </c>
      <c r="F138" s="60"/>
      <c r="G138" s="27"/>
      <c r="H138" s="80"/>
      <c r="I138" s="28"/>
      <c r="J138" s="56"/>
      <c r="K138" s="130"/>
      <c r="M138" s="44"/>
      <c r="N138" s="44"/>
      <c r="O138" s="44"/>
    </row>
    <row r="139" spans="1:15" ht="21">
      <c r="A139" s="52"/>
      <c r="B139" s="52"/>
      <c r="C139" s="66" t="s">
        <v>30</v>
      </c>
      <c r="D139" s="54"/>
      <c r="E139" s="52"/>
      <c r="F139" s="63"/>
      <c r="G139" s="61">
        <f>SUM(G136:G138)</f>
        <v>0</v>
      </c>
      <c r="H139" s="61"/>
      <c r="I139" s="61"/>
      <c r="J139" s="29"/>
      <c r="K139" s="130"/>
      <c r="M139" s="44"/>
      <c r="N139" s="44"/>
      <c r="O139" s="44"/>
    </row>
    <row r="140" spans="1:15" ht="21.75" customHeight="1">
      <c r="A140" s="36">
        <v>10</v>
      </c>
      <c r="B140" s="36"/>
      <c r="C140" s="67" t="s">
        <v>129</v>
      </c>
      <c r="D140" s="36"/>
      <c r="E140" s="36"/>
      <c r="F140" s="64"/>
      <c r="G140" s="64"/>
      <c r="H140" s="64"/>
      <c r="I140" s="64"/>
      <c r="J140" s="62"/>
      <c r="K140" s="130"/>
      <c r="M140" s="44"/>
      <c r="N140" s="44"/>
      <c r="O140" s="44"/>
    </row>
    <row r="141" spans="1:15" ht="39.75" customHeight="1">
      <c r="A141" s="52" t="s">
        <v>77</v>
      </c>
      <c r="B141" s="79" t="s">
        <v>210</v>
      </c>
      <c r="C141" s="46" t="s">
        <v>376</v>
      </c>
      <c r="D141" s="25" t="s">
        <v>20</v>
      </c>
      <c r="E141" s="26">
        <v>24.7</v>
      </c>
      <c r="F141" s="27"/>
      <c r="G141" s="27"/>
      <c r="H141" s="28"/>
      <c r="I141" s="80"/>
      <c r="J141" s="56"/>
      <c r="K141" s="129"/>
      <c r="M141" s="44"/>
      <c r="N141" s="44"/>
      <c r="O141" s="44"/>
    </row>
    <row r="142" spans="1:15" ht="25.5">
      <c r="A142" s="52" t="s">
        <v>79</v>
      </c>
      <c r="B142" s="79" t="s">
        <v>377</v>
      </c>
      <c r="C142" s="46" t="s">
        <v>378</v>
      </c>
      <c r="D142" s="25" t="s">
        <v>20</v>
      </c>
      <c r="E142" s="26">
        <v>24.7</v>
      </c>
      <c r="F142" s="27"/>
      <c r="G142" s="27"/>
      <c r="H142" s="28"/>
      <c r="I142" s="80"/>
      <c r="J142" s="56"/>
      <c r="K142" s="129"/>
      <c r="M142" s="44"/>
      <c r="N142" s="44"/>
      <c r="O142" s="44"/>
    </row>
    <row r="143" spans="1:15" ht="54" customHeight="1">
      <c r="A143" s="52" t="s">
        <v>379</v>
      </c>
      <c r="B143" s="79" t="s">
        <v>380</v>
      </c>
      <c r="C143" s="46" t="s">
        <v>381</v>
      </c>
      <c r="D143" s="25" t="s">
        <v>35</v>
      </c>
      <c r="E143" s="26">
        <v>12</v>
      </c>
      <c r="F143" s="27"/>
      <c r="G143" s="27"/>
      <c r="H143" s="28"/>
      <c r="I143" s="80"/>
      <c r="J143" s="56"/>
      <c r="K143" s="129"/>
      <c r="M143" s="44"/>
      <c r="N143" s="44"/>
      <c r="O143" s="44"/>
    </row>
    <row r="144" spans="1:15" ht="21">
      <c r="A144" s="52" t="s">
        <v>382</v>
      </c>
      <c r="B144" s="52"/>
      <c r="C144" s="46" t="s">
        <v>131</v>
      </c>
      <c r="D144" s="25" t="s">
        <v>26</v>
      </c>
      <c r="E144" s="110">
        <v>1</v>
      </c>
      <c r="F144" s="60"/>
      <c r="G144" s="27"/>
      <c r="H144" s="80"/>
      <c r="I144" s="28"/>
      <c r="J144" s="56"/>
      <c r="K144" s="129"/>
      <c r="M144" s="44"/>
      <c r="N144" s="44"/>
      <c r="O144" s="44"/>
    </row>
    <row r="145" spans="1:15" ht="21">
      <c r="A145" s="52"/>
      <c r="B145" s="52"/>
      <c r="C145" s="66" t="s">
        <v>30</v>
      </c>
      <c r="D145" s="54"/>
      <c r="E145" s="52"/>
      <c r="F145" s="63"/>
      <c r="G145" s="61">
        <f>SUM(G141:G144)</f>
        <v>0</v>
      </c>
      <c r="H145" s="61"/>
      <c r="I145" s="61"/>
      <c r="J145" s="29"/>
      <c r="K145" s="129"/>
      <c r="M145" s="44"/>
      <c r="N145" s="44"/>
      <c r="O145" s="44"/>
    </row>
    <row r="146" spans="1:15" ht="30" customHeight="1">
      <c r="A146" s="36">
        <v>11</v>
      </c>
      <c r="B146" s="36"/>
      <c r="C146" s="36" t="s">
        <v>383</v>
      </c>
      <c r="D146" s="38"/>
      <c r="E146" s="39"/>
      <c r="F146" s="40"/>
      <c r="G146" s="41"/>
      <c r="H146" s="40"/>
      <c r="I146" s="40"/>
      <c r="J146" s="51"/>
      <c r="K146" s="81"/>
      <c r="M146" s="44"/>
      <c r="N146" s="44"/>
      <c r="O146" s="44"/>
    </row>
    <row r="147" spans="1:15" ht="25.5" customHeight="1">
      <c r="A147" s="23" t="s">
        <v>80</v>
      </c>
      <c r="B147" s="101" t="s">
        <v>384</v>
      </c>
      <c r="C147" s="102" t="s">
        <v>385</v>
      </c>
      <c r="D147" s="92" t="s">
        <v>33</v>
      </c>
      <c r="E147" s="103">
        <v>35</v>
      </c>
      <c r="F147" s="104"/>
      <c r="G147" s="104"/>
      <c r="H147" s="131"/>
      <c r="I147" s="80"/>
      <c r="J147" s="29"/>
      <c r="K147" s="81"/>
      <c r="M147" s="44"/>
      <c r="N147" s="44"/>
      <c r="O147" s="44"/>
    </row>
    <row r="148" spans="1:15" ht="25.5">
      <c r="A148" s="23" t="s">
        <v>81</v>
      </c>
      <c r="B148" s="90"/>
      <c r="C148" s="100" t="s">
        <v>25</v>
      </c>
      <c r="D148" s="92" t="s">
        <v>26</v>
      </c>
      <c r="E148" s="93">
        <v>1</v>
      </c>
      <c r="F148" s="94"/>
      <c r="G148" s="94"/>
      <c r="H148" s="80"/>
      <c r="I148" s="28"/>
      <c r="J148" s="50"/>
      <c r="K148" s="22"/>
      <c r="M148" s="44"/>
      <c r="N148" s="44"/>
      <c r="O148" s="44"/>
    </row>
    <row r="149" spans="1:15" ht="14.25">
      <c r="A149" s="23"/>
      <c r="B149" s="23"/>
      <c r="C149" s="33" t="s">
        <v>30</v>
      </c>
      <c r="D149" s="25"/>
      <c r="E149" s="32"/>
      <c r="F149" s="28"/>
      <c r="G149" s="34">
        <f>SUM(G147:G148)</f>
        <v>0</v>
      </c>
      <c r="H149" s="34"/>
      <c r="I149" s="34"/>
      <c r="J149" s="29"/>
      <c r="K149" s="22"/>
      <c r="M149" s="44"/>
      <c r="N149" s="44"/>
      <c r="O149" s="44"/>
    </row>
    <row r="150" spans="1:15" ht="14.25">
      <c r="A150" s="36">
        <v>12</v>
      </c>
      <c r="B150" s="36"/>
      <c r="C150" s="36" t="s">
        <v>73</v>
      </c>
      <c r="D150" s="38"/>
      <c r="E150" s="39"/>
      <c r="F150" s="40"/>
      <c r="G150" s="41"/>
      <c r="H150" s="40"/>
      <c r="I150" s="40"/>
      <c r="J150" s="51"/>
      <c r="K150" s="22"/>
      <c r="M150" s="44"/>
      <c r="N150" s="44"/>
      <c r="O150" s="44"/>
    </row>
    <row r="151" spans="1:15" ht="26.25" customHeight="1">
      <c r="A151" s="23" t="s">
        <v>386</v>
      </c>
      <c r="B151" s="79" t="s">
        <v>387</v>
      </c>
      <c r="C151" s="24" t="s">
        <v>388</v>
      </c>
      <c r="D151" s="25" t="s">
        <v>20</v>
      </c>
      <c r="E151" s="26">
        <v>116</v>
      </c>
      <c r="F151" s="27"/>
      <c r="G151" s="27"/>
      <c r="H151" s="28"/>
      <c r="I151" s="80"/>
      <c r="J151" s="29"/>
      <c r="K151" s="81"/>
      <c r="M151" s="44"/>
      <c r="N151" s="44"/>
      <c r="O151" s="44"/>
    </row>
    <row r="152" spans="1:15" ht="15" customHeight="1">
      <c r="A152" s="23" t="s">
        <v>389</v>
      </c>
      <c r="B152" s="79" t="s">
        <v>390</v>
      </c>
      <c r="C152" s="46" t="s">
        <v>133</v>
      </c>
      <c r="D152" s="25" t="s">
        <v>20</v>
      </c>
      <c r="E152" s="26">
        <v>124.5</v>
      </c>
      <c r="F152" s="27"/>
      <c r="G152" s="27"/>
      <c r="H152" s="28"/>
      <c r="I152" s="80"/>
      <c r="J152" s="50"/>
      <c r="K152" s="81"/>
      <c r="M152" s="44"/>
      <c r="N152" s="44"/>
      <c r="O152" s="44"/>
    </row>
    <row r="153" spans="1:15" ht="15" customHeight="1">
      <c r="A153" s="23" t="s">
        <v>391</v>
      </c>
      <c r="B153" s="79" t="s">
        <v>392</v>
      </c>
      <c r="C153" s="24" t="s">
        <v>393</v>
      </c>
      <c r="D153" s="25" t="s">
        <v>20</v>
      </c>
      <c r="E153" s="26">
        <v>65</v>
      </c>
      <c r="F153" s="27"/>
      <c r="G153" s="27"/>
      <c r="H153" s="28"/>
      <c r="I153" s="80"/>
      <c r="J153" s="50"/>
      <c r="K153" s="81"/>
      <c r="M153" s="44"/>
      <c r="N153" s="44"/>
      <c r="O153" s="44"/>
    </row>
    <row r="154" spans="1:15" ht="25.5">
      <c r="A154" s="23" t="s">
        <v>394</v>
      </c>
      <c r="B154" s="90"/>
      <c r="C154" s="100" t="s">
        <v>25</v>
      </c>
      <c r="D154" s="92" t="s">
        <v>26</v>
      </c>
      <c r="E154" s="93">
        <v>1</v>
      </c>
      <c r="F154" s="94"/>
      <c r="G154" s="94"/>
      <c r="H154" s="80"/>
      <c r="I154" s="28"/>
      <c r="J154" s="50"/>
      <c r="K154" s="22"/>
      <c r="M154" s="44"/>
      <c r="N154" s="44"/>
      <c r="O154" s="44"/>
    </row>
    <row r="155" spans="1:15" ht="14.25">
      <c r="A155" s="23"/>
      <c r="B155" s="23"/>
      <c r="C155" s="33" t="s">
        <v>30</v>
      </c>
      <c r="D155" s="25"/>
      <c r="E155" s="32"/>
      <c r="F155" s="28"/>
      <c r="G155" s="34">
        <f>SUM(G151:G154)</f>
        <v>0</v>
      </c>
      <c r="H155" s="34"/>
      <c r="I155" s="34"/>
      <c r="J155" s="29"/>
      <c r="K155" s="22"/>
      <c r="M155" s="44"/>
      <c r="N155" s="44"/>
      <c r="O155" s="44"/>
    </row>
    <row r="156" spans="1:15" ht="14.25">
      <c r="A156" s="36">
        <v>13</v>
      </c>
      <c r="B156" s="36"/>
      <c r="C156" s="36" t="s">
        <v>395</v>
      </c>
      <c r="D156" s="38"/>
      <c r="E156" s="39"/>
      <c r="F156" s="40"/>
      <c r="G156" s="41"/>
      <c r="H156" s="40"/>
      <c r="I156" s="40"/>
      <c r="J156" s="51"/>
      <c r="K156" s="22"/>
      <c r="M156" s="44"/>
      <c r="N156" s="44"/>
      <c r="O156" s="44"/>
    </row>
    <row r="157" spans="1:15" ht="28.5" customHeight="1">
      <c r="A157" s="23" t="s">
        <v>396</v>
      </c>
      <c r="B157" s="132" t="s">
        <v>162</v>
      </c>
      <c r="C157" s="133" t="s">
        <v>163</v>
      </c>
      <c r="D157" s="25" t="s">
        <v>20</v>
      </c>
      <c r="E157" s="26">
        <v>140</v>
      </c>
      <c r="F157" s="152"/>
      <c r="G157" s="27"/>
      <c r="H157" s="28"/>
      <c r="I157" s="80"/>
      <c r="J157" s="134"/>
      <c r="K157" s="22"/>
      <c r="M157" s="44"/>
      <c r="N157" s="44"/>
      <c r="O157" s="44"/>
    </row>
    <row r="158" spans="1:15" ht="25.5">
      <c r="A158" s="23" t="s">
        <v>397</v>
      </c>
      <c r="B158" s="101" t="s">
        <v>384</v>
      </c>
      <c r="C158" s="102" t="s">
        <v>398</v>
      </c>
      <c r="D158" s="92" t="s">
        <v>33</v>
      </c>
      <c r="E158" s="153">
        <v>9.15</v>
      </c>
      <c r="F158" s="104"/>
      <c r="G158" s="104"/>
      <c r="H158" s="131"/>
      <c r="I158" s="80"/>
      <c r="J158" s="29"/>
      <c r="K158" s="88"/>
      <c r="M158" s="44"/>
      <c r="N158" s="44"/>
      <c r="O158" s="44"/>
    </row>
    <row r="159" spans="1:15" ht="14.25">
      <c r="A159" s="23" t="s">
        <v>399</v>
      </c>
      <c r="B159" s="90" t="s">
        <v>400</v>
      </c>
      <c r="C159" s="100" t="s">
        <v>78</v>
      </c>
      <c r="D159" s="92" t="s">
        <v>20</v>
      </c>
      <c r="E159" s="154">
        <v>312.759</v>
      </c>
      <c r="F159" s="94"/>
      <c r="G159" s="94"/>
      <c r="H159" s="80"/>
      <c r="I159" s="155"/>
      <c r="J159" s="50"/>
      <c r="K159" s="22"/>
      <c r="M159" s="44"/>
      <c r="N159" s="44"/>
      <c r="O159" s="44"/>
    </row>
    <row r="160" spans="1:15" ht="25.5">
      <c r="A160" s="23" t="s">
        <v>401</v>
      </c>
      <c r="B160" s="101"/>
      <c r="C160" s="102" t="s">
        <v>25</v>
      </c>
      <c r="D160" s="92" t="s">
        <v>26</v>
      </c>
      <c r="E160" s="103">
        <v>1</v>
      </c>
      <c r="F160" s="104"/>
      <c r="G160" s="104"/>
      <c r="H160" s="131"/>
      <c r="I160" s="28"/>
      <c r="J160" s="29"/>
      <c r="K160" s="22"/>
      <c r="M160" s="44"/>
      <c r="N160" s="44"/>
      <c r="O160" s="44"/>
    </row>
    <row r="161" spans="1:15" ht="14.25">
      <c r="A161" s="52"/>
      <c r="B161" s="52"/>
      <c r="C161" s="53" t="s">
        <v>30</v>
      </c>
      <c r="D161" s="54"/>
      <c r="E161" s="52"/>
      <c r="F161" s="55"/>
      <c r="G161" s="34">
        <f>SUM(G157:G160)</f>
        <v>0</v>
      </c>
      <c r="H161" s="34"/>
      <c r="I161" s="34"/>
      <c r="J161" s="29"/>
      <c r="K161" s="22"/>
      <c r="M161" s="44"/>
      <c r="N161" s="44"/>
      <c r="O161" s="44"/>
    </row>
    <row r="162" spans="1:15" ht="15" customHeight="1">
      <c r="A162" s="163" t="s">
        <v>402</v>
      </c>
      <c r="B162" s="163"/>
      <c r="C162" s="163"/>
      <c r="D162" s="163"/>
      <c r="E162" s="163"/>
      <c r="F162" s="163"/>
      <c r="G162" s="163"/>
      <c r="H162" s="163"/>
      <c r="I162" s="163"/>
      <c r="J162" s="163"/>
      <c r="K162" s="22"/>
      <c r="M162" s="44"/>
      <c r="N162" s="44"/>
      <c r="O162" s="44"/>
    </row>
    <row r="163" spans="1:15" ht="14.25">
      <c r="A163" s="36">
        <v>14</v>
      </c>
      <c r="B163" s="36"/>
      <c r="C163" s="36" t="s">
        <v>120</v>
      </c>
      <c r="D163" s="36"/>
      <c r="E163" s="36"/>
      <c r="F163" s="64"/>
      <c r="G163" s="64"/>
      <c r="H163" s="64"/>
      <c r="I163" s="64"/>
      <c r="J163" s="62"/>
      <c r="K163" s="22"/>
      <c r="M163" s="44"/>
      <c r="N163" s="44"/>
      <c r="O163" s="44"/>
    </row>
    <row r="164" spans="1:15" s="98" customFormat="1" ht="46.5" customHeight="1">
      <c r="A164" s="135" t="s">
        <v>403</v>
      </c>
      <c r="B164" s="111" t="s">
        <v>343</v>
      </c>
      <c r="C164" s="112" t="s">
        <v>344</v>
      </c>
      <c r="D164" s="113" t="s">
        <v>35</v>
      </c>
      <c r="E164" s="114">
        <v>250</v>
      </c>
      <c r="F164" s="115"/>
      <c r="G164" s="116"/>
      <c r="H164" s="116"/>
      <c r="I164" s="80"/>
      <c r="J164" s="136"/>
      <c r="K164" s="129"/>
      <c r="M164" s="97"/>
      <c r="N164" s="97"/>
      <c r="O164" s="97"/>
    </row>
    <row r="165" spans="1:15" s="98" customFormat="1" ht="45" customHeight="1">
      <c r="A165" s="135" t="s">
        <v>404</v>
      </c>
      <c r="B165" s="111" t="s">
        <v>346</v>
      </c>
      <c r="C165" s="112" t="s">
        <v>347</v>
      </c>
      <c r="D165" s="113" t="s">
        <v>35</v>
      </c>
      <c r="E165" s="114">
        <v>250</v>
      </c>
      <c r="F165" s="115"/>
      <c r="G165" s="116"/>
      <c r="H165" s="116"/>
      <c r="I165" s="80"/>
      <c r="J165" s="136"/>
      <c r="K165" s="129"/>
      <c r="M165" s="97"/>
      <c r="N165" s="97"/>
      <c r="O165" s="97"/>
    </row>
    <row r="166" spans="1:15" s="98" customFormat="1" ht="45" customHeight="1">
      <c r="A166" s="135" t="s">
        <v>405</v>
      </c>
      <c r="B166" s="111" t="s">
        <v>349</v>
      </c>
      <c r="C166" s="112" t="s">
        <v>350</v>
      </c>
      <c r="D166" s="113" t="s">
        <v>35</v>
      </c>
      <c r="E166" s="114">
        <v>120</v>
      </c>
      <c r="F166" s="137"/>
      <c r="G166" s="116"/>
      <c r="H166" s="116"/>
      <c r="I166" s="80"/>
      <c r="J166" s="136"/>
      <c r="K166" s="129"/>
      <c r="M166" s="97"/>
      <c r="N166" s="97"/>
      <c r="O166" s="97"/>
    </row>
    <row r="167" spans="1:15" s="98" customFormat="1" ht="46.5" customHeight="1">
      <c r="A167" s="135" t="s">
        <v>406</v>
      </c>
      <c r="B167" s="120" t="s">
        <v>352</v>
      </c>
      <c r="C167" s="138" t="s">
        <v>353</v>
      </c>
      <c r="D167" s="122" t="s">
        <v>35</v>
      </c>
      <c r="E167" s="123">
        <v>180</v>
      </c>
      <c r="F167" s="137"/>
      <c r="G167" s="116"/>
      <c r="H167" s="116"/>
      <c r="I167" s="80"/>
      <c r="J167" s="136"/>
      <c r="K167" s="129"/>
      <c r="M167" s="97"/>
      <c r="N167" s="97"/>
      <c r="O167" s="97"/>
    </row>
    <row r="168" spans="1:15" s="98" customFormat="1" ht="21">
      <c r="A168" s="135" t="s">
        <v>407</v>
      </c>
      <c r="B168" s="139" t="s">
        <v>408</v>
      </c>
      <c r="C168" s="121" t="s">
        <v>122</v>
      </c>
      <c r="D168" s="113" t="s">
        <v>143</v>
      </c>
      <c r="E168" s="140">
        <v>8</v>
      </c>
      <c r="F168" s="137"/>
      <c r="G168" s="116"/>
      <c r="H168" s="116"/>
      <c r="I168" s="80"/>
      <c r="J168" s="136"/>
      <c r="K168" s="129"/>
      <c r="M168" s="97"/>
      <c r="N168" s="97"/>
      <c r="O168" s="97"/>
    </row>
    <row r="169" spans="1:15" s="98" customFormat="1" ht="21">
      <c r="A169" s="135" t="s">
        <v>409</v>
      </c>
      <c r="B169" s="139" t="s">
        <v>361</v>
      </c>
      <c r="C169" s="121" t="s">
        <v>144</v>
      </c>
      <c r="D169" s="113" t="s">
        <v>143</v>
      </c>
      <c r="E169" s="140">
        <v>13</v>
      </c>
      <c r="F169" s="137"/>
      <c r="G169" s="116"/>
      <c r="H169" s="116"/>
      <c r="I169" s="80"/>
      <c r="J169" s="136"/>
      <c r="K169" s="129"/>
      <c r="M169" s="97"/>
      <c r="N169" s="97"/>
      <c r="O169" s="97"/>
    </row>
    <row r="170" spans="1:15" s="98" customFormat="1" ht="38.25">
      <c r="A170" s="135" t="s">
        <v>410</v>
      </c>
      <c r="B170" s="111" t="s">
        <v>411</v>
      </c>
      <c r="C170" s="141" t="s">
        <v>124</v>
      </c>
      <c r="D170" s="142" t="s">
        <v>143</v>
      </c>
      <c r="E170" s="140">
        <v>3</v>
      </c>
      <c r="F170" s="115"/>
      <c r="G170" s="143"/>
      <c r="H170" s="116"/>
      <c r="I170" s="80"/>
      <c r="J170" s="136"/>
      <c r="K170" s="129"/>
      <c r="M170" s="97"/>
      <c r="N170" s="97"/>
      <c r="O170" s="97"/>
    </row>
    <row r="171" spans="1:15" s="98" customFormat="1" ht="25.5">
      <c r="A171" s="135" t="s">
        <v>412</v>
      </c>
      <c r="B171" s="111" t="s">
        <v>413</v>
      </c>
      <c r="C171" s="144" t="s">
        <v>414</v>
      </c>
      <c r="D171" s="126" t="s">
        <v>143</v>
      </c>
      <c r="E171" s="125">
        <v>3</v>
      </c>
      <c r="F171" s="115"/>
      <c r="G171" s="110"/>
      <c r="H171" s="106"/>
      <c r="I171" s="80"/>
      <c r="J171" s="136"/>
      <c r="K171" s="129"/>
      <c r="M171" s="97"/>
      <c r="N171" s="97"/>
      <c r="O171" s="97"/>
    </row>
    <row r="172" spans="1:15" s="98" customFormat="1" ht="38.25">
      <c r="A172" s="135" t="s">
        <v>415</v>
      </c>
      <c r="B172" s="111" t="s">
        <v>363</v>
      </c>
      <c r="C172" s="144" t="s">
        <v>364</v>
      </c>
      <c r="D172" s="126" t="s">
        <v>143</v>
      </c>
      <c r="E172" s="125">
        <v>7</v>
      </c>
      <c r="F172" s="137"/>
      <c r="G172" s="110"/>
      <c r="H172" s="106"/>
      <c r="I172" s="80"/>
      <c r="J172" s="136"/>
      <c r="K172" s="129"/>
      <c r="M172" s="97"/>
      <c r="N172" s="97"/>
      <c r="O172" s="97"/>
    </row>
    <row r="173" spans="1:15" s="98" customFormat="1" ht="38.25">
      <c r="A173" s="135" t="s">
        <v>416</v>
      </c>
      <c r="B173" s="120" t="s">
        <v>417</v>
      </c>
      <c r="C173" s="46" t="s">
        <v>418</v>
      </c>
      <c r="D173" s="25" t="s">
        <v>143</v>
      </c>
      <c r="E173" s="125">
        <v>1</v>
      </c>
      <c r="F173" s="137"/>
      <c r="G173" s="27"/>
      <c r="H173" s="60"/>
      <c r="I173" s="80"/>
      <c r="J173" s="136"/>
      <c r="K173" s="129"/>
      <c r="M173" s="97"/>
      <c r="N173" s="97"/>
      <c r="O173" s="97"/>
    </row>
    <row r="174" spans="1:15" s="98" customFormat="1" ht="25.5">
      <c r="A174" s="135" t="s">
        <v>419</v>
      </c>
      <c r="B174" s="139" t="s">
        <v>366</v>
      </c>
      <c r="C174" s="46" t="s">
        <v>367</v>
      </c>
      <c r="D174" s="25" t="s">
        <v>143</v>
      </c>
      <c r="E174" s="140">
        <v>18</v>
      </c>
      <c r="F174" s="137"/>
      <c r="G174" s="27"/>
      <c r="H174" s="60"/>
      <c r="I174" s="80"/>
      <c r="J174" s="136"/>
      <c r="K174" s="129"/>
      <c r="M174" s="97"/>
      <c r="N174" s="97"/>
      <c r="O174" s="97"/>
    </row>
    <row r="175" spans="1:15" s="98" customFormat="1" ht="38.25">
      <c r="A175" s="135" t="s">
        <v>420</v>
      </c>
      <c r="B175" s="139" t="s">
        <v>297</v>
      </c>
      <c r="C175" s="46" t="s">
        <v>421</v>
      </c>
      <c r="D175" s="25" t="s">
        <v>143</v>
      </c>
      <c r="E175" s="125">
        <v>1</v>
      </c>
      <c r="F175" s="137"/>
      <c r="G175" s="27"/>
      <c r="H175" s="60"/>
      <c r="I175" s="80"/>
      <c r="J175" s="136"/>
      <c r="K175" s="129"/>
      <c r="M175" s="97"/>
      <c r="N175" s="97"/>
      <c r="O175" s="97"/>
    </row>
    <row r="176" spans="1:15" s="98" customFormat="1" ht="21">
      <c r="A176" s="135" t="s">
        <v>422</v>
      </c>
      <c r="B176" s="111" t="s">
        <v>423</v>
      </c>
      <c r="C176" s="46" t="s">
        <v>424</v>
      </c>
      <c r="D176" s="25" t="s">
        <v>39</v>
      </c>
      <c r="E176" s="125">
        <v>2</v>
      </c>
      <c r="F176" s="137"/>
      <c r="G176" s="27"/>
      <c r="H176" s="60"/>
      <c r="I176" s="80"/>
      <c r="J176" s="136"/>
      <c r="K176" s="129"/>
      <c r="M176" s="97"/>
      <c r="N176" s="97"/>
      <c r="O176" s="97"/>
    </row>
    <row r="177" spans="1:15" s="98" customFormat="1" ht="28.5">
      <c r="A177" s="135" t="s">
        <v>425</v>
      </c>
      <c r="B177" s="120" t="s">
        <v>288</v>
      </c>
      <c r="C177" s="109" t="s">
        <v>289</v>
      </c>
      <c r="D177" s="25" t="s">
        <v>143</v>
      </c>
      <c r="E177" s="125">
        <v>2</v>
      </c>
      <c r="F177" s="110"/>
      <c r="G177" s="27"/>
      <c r="H177" s="60"/>
      <c r="I177" s="80"/>
      <c r="J177" s="136"/>
      <c r="K177" s="129"/>
      <c r="M177" s="97"/>
      <c r="N177" s="97"/>
      <c r="O177" s="97"/>
    </row>
    <row r="178" spans="1:15" s="98" customFormat="1" ht="28.5">
      <c r="A178" s="135" t="s">
        <v>426</v>
      </c>
      <c r="B178" s="139" t="s">
        <v>427</v>
      </c>
      <c r="C178" s="145" t="s">
        <v>428</v>
      </c>
      <c r="D178" s="25" t="s">
        <v>143</v>
      </c>
      <c r="E178" s="140">
        <v>9</v>
      </c>
      <c r="F178" s="110"/>
      <c r="G178" s="27"/>
      <c r="H178" s="60"/>
      <c r="I178" s="80"/>
      <c r="J178" s="136"/>
      <c r="K178" s="129"/>
      <c r="M178" s="97"/>
      <c r="N178" s="97"/>
      <c r="O178" s="97"/>
    </row>
    <row r="179" spans="1:15" s="98" customFormat="1" ht="28.5">
      <c r="A179" s="135" t="s">
        <v>429</v>
      </c>
      <c r="B179" s="139" t="s">
        <v>430</v>
      </c>
      <c r="C179" s="145" t="s">
        <v>431</v>
      </c>
      <c r="D179" s="25" t="s">
        <v>143</v>
      </c>
      <c r="E179" s="125">
        <v>1</v>
      </c>
      <c r="F179" s="110"/>
      <c r="G179" s="27"/>
      <c r="H179" s="60"/>
      <c r="I179" s="80"/>
      <c r="J179" s="136"/>
      <c r="K179" s="129"/>
      <c r="M179" s="97"/>
      <c r="N179" s="97"/>
      <c r="O179" s="97"/>
    </row>
    <row r="180" spans="1:15" s="98" customFormat="1" ht="30.75" customHeight="1">
      <c r="A180" s="135" t="s">
        <v>432</v>
      </c>
      <c r="B180" s="139"/>
      <c r="C180" s="31" t="s">
        <v>25</v>
      </c>
      <c r="D180" s="25" t="s">
        <v>26</v>
      </c>
      <c r="E180" s="125">
        <v>1</v>
      </c>
      <c r="F180" s="137"/>
      <c r="G180" s="27"/>
      <c r="H180" s="80"/>
      <c r="I180" s="28"/>
      <c r="J180" s="136"/>
      <c r="K180" s="129"/>
      <c r="M180" s="97"/>
      <c r="N180" s="97"/>
      <c r="O180" s="97"/>
    </row>
    <row r="181" spans="1:15" ht="21">
      <c r="A181" s="52"/>
      <c r="B181" s="52"/>
      <c r="C181" s="53" t="s">
        <v>30</v>
      </c>
      <c r="D181" s="54"/>
      <c r="E181" s="52"/>
      <c r="F181" s="63"/>
      <c r="G181" s="61">
        <f>SUM(G164:G180)</f>
        <v>0</v>
      </c>
      <c r="H181" s="61"/>
      <c r="I181" s="61"/>
      <c r="J181" s="29"/>
      <c r="K181" s="129"/>
      <c r="M181" s="44"/>
      <c r="N181" s="44"/>
      <c r="O181" s="44"/>
    </row>
    <row r="182" spans="1:15" ht="27.75" customHeight="1">
      <c r="A182" s="36">
        <v>15</v>
      </c>
      <c r="B182" s="36"/>
      <c r="C182" s="65" t="s">
        <v>127</v>
      </c>
      <c r="D182" s="36"/>
      <c r="E182" s="36"/>
      <c r="F182" s="64"/>
      <c r="G182" s="64"/>
      <c r="H182" s="64"/>
      <c r="I182" s="64"/>
      <c r="J182" s="62"/>
      <c r="K182" s="129"/>
      <c r="M182" s="44"/>
      <c r="N182" s="44"/>
      <c r="O182" s="44"/>
    </row>
    <row r="183" spans="1:15" ht="42" customHeight="1">
      <c r="A183" s="52" t="s">
        <v>433</v>
      </c>
      <c r="B183" s="79" t="s">
        <v>372</v>
      </c>
      <c r="C183" s="46" t="s">
        <v>373</v>
      </c>
      <c r="D183" s="25" t="s">
        <v>20</v>
      </c>
      <c r="E183" s="26">
        <v>96</v>
      </c>
      <c r="F183" s="27"/>
      <c r="G183" s="27"/>
      <c r="H183" s="28"/>
      <c r="I183" s="80"/>
      <c r="J183" s="56"/>
      <c r="K183" s="129"/>
      <c r="M183" s="44"/>
      <c r="N183" s="44"/>
      <c r="O183" s="44"/>
    </row>
    <row r="184" spans="1:15" ht="30" customHeight="1">
      <c r="A184" s="52" t="s">
        <v>434</v>
      </c>
      <c r="B184" s="79" t="s">
        <v>374</v>
      </c>
      <c r="C184" s="46" t="s">
        <v>375</v>
      </c>
      <c r="D184" s="25" t="s">
        <v>20</v>
      </c>
      <c r="E184" s="26">
        <v>96</v>
      </c>
      <c r="F184" s="27"/>
      <c r="G184" s="27"/>
      <c r="H184" s="28"/>
      <c r="I184" s="80"/>
      <c r="J184" s="56"/>
      <c r="K184" s="129"/>
      <c r="M184" s="44"/>
      <c r="N184" s="44"/>
      <c r="O184" s="44"/>
    </row>
    <row r="185" spans="1:15" ht="30.75" customHeight="1">
      <c r="A185" s="52" t="s">
        <v>435</v>
      </c>
      <c r="B185" s="52"/>
      <c r="C185" s="46" t="s">
        <v>25</v>
      </c>
      <c r="D185" s="25" t="s">
        <v>26</v>
      </c>
      <c r="E185" s="110">
        <v>1</v>
      </c>
      <c r="F185" s="60"/>
      <c r="G185" s="27"/>
      <c r="H185" s="80"/>
      <c r="I185" s="28"/>
      <c r="J185" s="56"/>
      <c r="K185" s="130"/>
      <c r="M185" s="44"/>
      <c r="N185" s="44"/>
      <c r="O185" s="44"/>
    </row>
    <row r="186" spans="1:15" ht="21">
      <c r="A186" s="52"/>
      <c r="B186" s="52"/>
      <c r="C186" s="66" t="s">
        <v>30</v>
      </c>
      <c r="D186" s="54"/>
      <c r="E186" s="52"/>
      <c r="F186" s="63"/>
      <c r="G186" s="61">
        <f>SUM(G183:G185)</f>
        <v>0</v>
      </c>
      <c r="H186" s="61"/>
      <c r="I186" s="61"/>
      <c r="J186" s="29"/>
      <c r="K186" s="130"/>
      <c r="M186" s="44"/>
      <c r="N186" s="44"/>
      <c r="O186" s="44"/>
    </row>
    <row r="187" spans="1:15" ht="21.75" customHeight="1">
      <c r="A187" s="36">
        <v>16</v>
      </c>
      <c r="B187" s="36"/>
      <c r="C187" s="67" t="s">
        <v>129</v>
      </c>
      <c r="D187" s="36"/>
      <c r="E187" s="36"/>
      <c r="F187" s="64"/>
      <c r="G187" s="64"/>
      <c r="H187" s="64"/>
      <c r="I187" s="64"/>
      <c r="J187" s="62"/>
      <c r="K187" s="130"/>
      <c r="M187" s="44"/>
      <c r="N187" s="44"/>
      <c r="O187" s="44"/>
    </row>
    <row r="188" spans="1:15" ht="39.75" customHeight="1">
      <c r="A188" s="52" t="s">
        <v>436</v>
      </c>
      <c r="B188" s="79" t="s">
        <v>210</v>
      </c>
      <c r="C188" s="46" t="s">
        <v>376</v>
      </c>
      <c r="D188" s="25" t="s">
        <v>20</v>
      </c>
      <c r="E188" s="26">
        <v>86.5</v>
      </c>
      <c r="F188" s="27"/>
      <c r="G188" s="27"/>
      <c r="H188" s="28"/>
      <c r="I188" s="80"/>
      <c r="J188" s="56"/>
      <c r="K188" s="129"/>
      <c r="M188" s="44"/>
      <c r="N188" s="44"/>
      <c r="O188" s="44"/>
    </row>
    <row r="189" spans="1:15" ht="33.75" customHeight="1">
      <c r="A189" s="52" t="s">
        <v>437</v>
      </c>
      <c r="B189" s="79" t="s">
        <v>377</v>
      </c>
      <c r="C189" s="46" t="s">
        <v>378</v>
      </c>
      <c r="D189" s="25" t="s">
        <v>20</v>
      </c>
      <c r="E189" s="26">
        <v>86.5</v>
      </c>
      <c r="F189" s="27"/>
      <c r="G189" s="27"/>
      <c r="H189" s="28"/>
      <c r="I189" s="80"/>
      <c r="J189" s="56"/>
      <c r="K189" s="129"/>
      <c r="M189" s="44"/>
      <c r="N189" s="44"/>
      <c r="O189" s="44"/>
    </row>
    <row r="190" spans="1:15" ht="51" customHeight="1">
      <c r="A190" s="52" t="s">
        <v>438</v>
      </c>
      <c r="B190" s="79" t="s">
        <v>380</v>
      </c>
      <c r="C190" s="46" t="s">
        <v>381</v>
      </c>
      <c r="D190" s="25" t="s">
        <v>35</v>
      </c>
      <c r="E190" s="26">
        <v>103</v>
      </c>
      <c r="F190" s="27"/>
      <c r="G190" s="27"/>
      <c r="H190" s="28"/>
      <c r="I190" s="80"/>
      <c r="J190" s="56"/>
      <c r="K190" s="129"/>
      <c r="M190" s="44"/>
      <c r="N190" s="44"/>
      <c r="O190" s="44"/>
    </row>
    <row r="191" spans="1:15" ht="25.5" customHeight="1">
      <c r="A191" s="52" t="s">
        <v>439</v>
      </c>
      <c r="B191" s="52"/>
      <c r="C191" s="46" t="s">
        <v>131</v>
      </c>
      <c r="D191" s="25" t="s">
        <v>26</v>
      </c>
      <c r="E191" s="26">
        <v>1</v>
      </c>
      <c r="F191" s="60"/>
      <c r="G191" s="27"/>
      <c r="H191" s="80"/>
      <c r="I191" s="28"/>
      <c r="J191" s="56"/>
      <c r="K191" s="129"/>
      <c r="M191" s="44"/>
      <c r="N191" s="44"/>
      <c r="O191" s="44"/>
    </row>
    <row r="192" spans="1:15" ht="21">
      <c r="A192" s="52"/>
      <c r="B192" s="52"/>
      <c r="C192" s="66" t="s">
        <v>30</v>
      </c>
      <c r="D192" s="54"/>
      <c r="E192" s="52"/>
      <c r="F192" s="63"/>
      <c r="G192" s="61">
        <f>SUM(G188:G191)</f>
        <v>0</v>
      </c>
      <c r="H192" s="61"/>
      <c r="I192" s="61"/>
      <c r="J192" s="29"/>
      <c r="K192" s="129"/>
      <c r="M192" s="44"/>
      <c r="N192" s="44"/>
      <c r="O192" s="44"/>
    </row>
    <row r="193" spans="1:15" ht="21">
      <c r="A193" s="36">
        <v>17</v>
      </c>
      <c r="B193" s="36"/>
      <c r="C193" s="57" t="s">
        <v>132</v>
      </c>
      <c r="D193" s="36"/>
      <c r="E193" s="36"/>
      <c r="F193" s="64"/>
      <c r="G193" s="64"/>
      <c r="H193" s="64"/>
      <c r="I193" s="64"/>
      <c r="J193" s="62"/>
      <c r="K193" s="129"/>
      <c r="M193" s="44"/>
      <c r="N193" s="44"/>
      <c r="O193" s="44"/>
    </row>
    <row r="194" spans="1:15" ht="21">
      <c r="A194" s="52" t="s">
        <v>440</v>
      </c>
      <c r="B194" s="79" t="s">
        <v>390</v>
      </c>
      <c r="C194" s="46" t="s">
        <v>133</v>
      </c>
      <c r="D194" s="25" t="s">
        <v>20</v>
      </c>
      <c r="E194" s="26">
        <v>590</v>
      </c>
      <c r="F194" s="27"/>
      <c r="G194" s="27"/>
      <c r="H194" s="28"/>
      <c r="I194" s="80"/>
      <c r="J194" s="56"/>
      <c r="K194" s="129"/>
      <c r="M194" s="44"/>
      <c r="N194" s="44"/>
      <c r="O194" s="44"/>
    </row>
    <row r="195" spans="1:15" ht="21">
      <c r="A195" s="52" t="s">
        <v>441</v>
      </c>
      <c r="B195" s="79" t="s">
        <v>392</v>
      </c>
      <c r="C195" s="24" t="s">
        <v>393</v>
      </c>
      <c r="D195" s="25" t="s">
        <v>20</v>
      </c>
      <c r="E195" s="26">
        <v>48</v>
      </c>
      <c r="F195" s="27"/>
      <c r="G195" s="27"/>
      <c r="H195" s="28"/>
      <c r="I195" s="80"/>
      <c r="J195" s="56"/>
      <c r="K195" s="129"/>
      <c r="M195" s="44"/>
      <c r="N195" s="44"/>
      <c r="O195" s="44"/>
    </row>
    <row r="196" spans="1:15" ht="21">
      <c r="A196" s="52" t="s">
        <v>442</v>
      </c>
      <c r="B196" s="146" t="s">
        <v>443</v>
      </c>
      <c r="C196" s="46" t="s">
        <v>444</v>
      </c>
      <c r="D196" s="25" t="s">
        <v>20</v>
      </c>
      <c r="E196" s="26">
        <v>35.5</v>
      </c>
      <c r="F196" s="27"/>
      <c r="G196" s="27"/>
      <c r="H196" s="28"/>
      <c r="I196" s="80"/>
      <c r="J196" s="56"/>
      <c r="K196" s="129"/>
      <c r="M196" s="44"/>
      <c r="N196" s="44"/>
      <c r="O196" s="44"/>
    </row>
    <row r="197" spans="1:15" ht="24" customHeight="1">
      <c r="A197" s="52" t="s">
        <v>445</v>
      </c>
      <c r="B197" s="52"/>
      <c r="C197" s="46" t="s">
        <v>131</v>
      </c>
      <c r="D197" s="25" t="s">
        <v>26</v>
      </c>
      <c r="E197" s="110">
        <v>1</v>
      </c>
      <c r="F197" s="60"/>
      <c r="G197" s="27"/>
      <c r="H197" s="80"/>
      <c r="I197" s="28"/>
      <c r="J197" s="56"/>
      <c r="K197" s="130"/>
      <c r="M197" s="44"/>
      <c r="N197" s="44"/>
      <c r="O197" s="44"/>
    </row>
    <row r="198" spans="1:15" ht="21">
      <c r="A198" s="52"/>
      <c r="B198" s="52"/>
      <c r="C198" s="53" t="s">
        <v>30</v>
      </c>
      <c r="D198" s="58"/>
      <c r="E198" s="108"/>
      <c r="F198" s="59"/>
      <c r="G198" s="68"/>
      <c r="H198" s="68"/>
      <c r="I198" s="68"/>
      <c r="J198" s="29"/>
      <c r="K198" s="130"/>
      <c r="M198" s="44"/>
      <c r="N198" s="44"/>
      <c r="O198" s="44"/>
    </row>
    <row r="199" spans="1:15" ht="21.75" thickBot="1">
      <c r="A199" s="52"/>
      <c r="B199" s="52"/>
      <c r="C199" s="53" t="s">
        <v>82</v>
      </c>
      <c r="D199" s="54"/>
      <c r="E199" s="52"/>
      <c r="F199" s="63"/>
      <c r="G199" s="69">
        <f>ROUND(G198+G192+G186+G181+G161+G155+G149+G145+G139+G134+G99+G68+G62+G55+G43+G31+G18,2)</f>
        <v>0</v>
      </c>
      <c r="H199" s="69"/>
      <c r="I199" s="69"/>
      <c r="J199" s="56"/>
      <c r="K199" s="130"/>
      <c r="M199" s="44"/>
      <c r="N199" s="44"/>
      <c r="O199" s="44"/>
    </row>
    <row r="200" spans="1:11" ht="15.75" customHeight="1" thickBot="1">
      <c r="A200" s="164" t="s">
        <v>446</v>
      </c>
      <c r="B200" s="164"/>
      <c r="C200" s="164"/>
      <c r="D200" s="164"/>
      <c r="E200" s="164"/>
      <c r="F200" s="164"/>
      <c r="G200" s="84">
        <f>ROUND(G199*1.2685,2)</f>
        <v>0</v>
      </c>
      <c r="H200" s="84">
        <f>ROUND(H199*1.2685,2)</f>
        <v>0</v>
      </c>
      <c r="I200" s="147">
        <f>ROUND(I199*1.2685,2)</f>
        <v>0</v>
      </c>
      <c r="J200" s="70"/>
      <c r="K200" s="148"/>
    </row>
    <row r="201" spans="1:11" ht="21.75" customHeight="1" thickBot="1">
      <c r="A201" s="165"/>
      <c r="B201" s="165"/>
      <c r="C201" s="165"/>
      <c r="D201" s="165"/>
      <c r="E201" s="165"/>
      <c r="F201" s="166" t="s">
        <v>145</v>
      </c>
      <c r="G201" s="166"/>
      <c r="H201" s="167">
        <f>H200+I200</f>
        <v>0</v>
      </c>
      <c r="I201" s="167"/>
      <c r="J201" s="167"/>
      <c r="K201" s="149"/>
    </row>
    <row r="202" spans="1:11" ht="21">
      <c r="A202" s="73"/>
      <c r="B202" s="73"/>
      <c r="C202" s="73"/>
      <c r="D202" s="160" t="s">
        <v>447</v>
      </c>
      <c r="E202" s="161"/>
      <c r="F202" s="161"/>
      <c r="G202" s="161"/>
      <c r="H202" s="74"/>
      <c r="I202" s="74"/>
      <c r="J202" s="74"/>
      <c r="K202" s="149"/>
    </row>
    <row r="203" spans="3:11" ht="21.75" customHeight="1" thickBot="1">
      <c r="C203" s="3"/>
      <c r="E203" s="77"/>
      <c r="F203" s="77"/>
      <c r="G203" s="72"/>
      <c r="H203" s="157"/>
      <c r="I203" s="157"/>
      <c r="K203" s="150"/>
    </row>
    <row r="204" spans="1:11" ht="16.5" customHeight="1" thickTop="1">
      <c r="A204" s="75"/>
      <c r="B204" s="75"/>
      <c r="C204" s="151" t="s">
        <v>146</v>
      </c>
      <c r="D204" s="3"/>
      <c r="E204" s="71"/>
      <c r="F204" s="71"/>
      <c r="G204" s="71"/>
      <c r="H204" s="158" t="s">
        <v>147</v>
      </c>
      <c r="I204" s="158"/>
      <c r="J204" s="76"/>
      <c r="K204" s="149"/>
    </row>
    <row r="205" spans="3:11" ht="21.75" customHeight="1">
      <c r="C205" s="78" t="s">
        <v>148</v>
      </c>
      <c r="H205" s="159" t="s">
        <v>149</v>
      </c>
      <c r="I205" s="159"/>
      <c r="K205" s="150"/>
    </row>
  </sheetData>
  <sheetProtection selectLockedCells="1" selectUnlockedCells="1"/>
  <mergeCells count="26">
    <mergeCell ref="A1:C1"/>
    <mergeCell ref="D1:I1"/>
    <mergeCell ref="J1:J3"/>
    <mergeCell ref="A2:C2"/>
    <mergeCell ref="E2:I2"/>
    <mergeCell ref="A3:C3"/>
    <mergeCell ref="E3:I3"/>
    <mergeCell ref="H201:J201"/>
    <mergeCell ref="F4:G4"/>
    <mergeCell ref="H4:J4"/>
    <mergeCell ref="A5:A6"/>
    <mergeCell ref="C5:C6"/>
    <mergeCell ref="D5:D6"/>
    <mergeCell ref="E5:E6"/>
    <mergeCell ref="F5:F6"/>
    <mergeCell ref="G5:G6"/>
    <mergeCell ref="H5:J5"/>
    <mergeCell ref="H203:I203"/>
    <mergeCell ref="H204:I204"/>
    <mergeCell ref="H205:I205"/>
    <mergeCell ref="D202:G202"/>
    <mergeCell ref="A7:J7"/>
    <mergeCell ref="A162:J162"/>
    <mergeCell ref="A200:F200"/>
    <mergeCell ref="A201:E201"/>
    <mergeCell ref="F201:G201"/>
  </mergeCells>
  <printOptions horizontalCentered="1" verticalCentered="1"/>
  <pageMargins left="0.5513888888888889" right="0.5118055555555555" top="0.3541666666666667" bottom="0.5118055555555555" header="0.5118055555555555" footer="0.5118055555555555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Roque</dc:creator>
  <cp:keywords/>
  <dc:description/>
  <cp:lastModifiedBy>Roque</cp:lastModifiedBy>
  <cp:lastPrinted>2018-11-29T01:03:54Z</cp:lastPrinted>
  <dcterms:created xsi:type="dcterms:W3CDTF">2018-11-29T01:13:04Z</dcterms:created>
  <dcterms:modified xsi:type="dcterms:W3CDTF">2018-11-29T01:17:43Z</dcterms:modified>
  <cp:category/>
  <cp:version/>
  <cp:contentType/>
  <cp:contentStatus/>
</cp:coreProperties>
</file>