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<sst xmlns="http://schemas.openxmlformats.org/spreadsheetml/2006/main" count="100" uniqueCount="66">
  <si>
    <t>OBRA:</t>
  </si>
  <si>
    <t>Iluminação Elétrica</t>
  </si>
  <si>
    <t xml:space="preserve">LOCAL: </t>
  </si>
  <si>
    <t>Distrito Industrial Waldemar Pereira</t>
  </si>
  <si>
    <t>C/ BDI</t>
  </si>
  <si>
    <t>TOTAL</t>
  </si>
  <si>
    <t>ITEM</t>
  </si>
  <si>
    <t>TABELA</t>
  </si>
  <si>
    <t>CÓDIGO</t>
  </si>
  <si>
    <t>ESPECIFICAÇÕES DOS SERVIÇOS</t>
  </si>
  <si>
    <t>UNID.</t>
  </si>
  <si>
    <t xml:space="preserve">QUANT. </t>
  </si>
  <si>
    <t>VALOR UNIT. (R$)</t>
  </si>
  <si>
    <t>VALOR (R$)</t>
  </si>
  <si>
    <t>ELÉTRICA</t>
  </si>
  <si>
    <t>1.1</t>
  </si>
  <si>
    <t>CPOS</t>
  </si>
  <si>
    <t>68.01.750</t>
  </si>
  <si>
    <t>Poste de concreto circular, 400 kg, H = 11,00 m</t>
  </si>
  <si>
    <t>1.2</t>
  </si>
  <si>
    <t>68.01.800</t>
  </si>
  <si>
    <t>Poste de concreto circular, 600 kg, H = 11,00 m</t>
  </si>
  <si>
    <t>1.3</t>
  </si>
  <si>
    <t>68.01.810</t>
  </si>
  <si>
    <t>Poste de concreto circular, 600 kg, H = 12,00 m</t>
  </si>
  <si>
    <t>1.4</t>
  </si>
  <si>
    <t>68.01.850</t>
  </si>
  <si>
    <t>Poste de concreto circular, 1000 kg, H = 12,00 m</t>
  </si>
  <si>
    <t>1.5</t>
  </si>
  <si>
    <t>Verba</t>
  </si>
  <si>
    <t>Estrutura Primária</t>
  </si>
  <si>
    <t>VB</t>
  </si>
  <si>
    <t>1.6</t>
  </si>
  <si>
    <t>Estrutura Secundária</t>
  </si>
  <si>
    <t>1.7</t>
  </si>
  <si>
    <t>36.09.180</t>
  </si>
  <si>
    <t>Transformador de potência trifásico de 112,5 kVA, classe 15 kV, a óleo</t>
  </si>
  <si>
    <t>1.8</t>
  </si>
  <si>
    <t>37.11.120</t>
  </si>
  <si>
    <t>Base de fusível tripolar de 15 kV</t>
  </si>
  <si>
    <t>1.9</t>
  </si>
  <si>
    <t>41.05.220</t>
  </si>
  <si>
    <t>Lâmpada de vapor de sódio elipsoidal ou tubular, base E40 de 150 W</t>
  </si>
  <si>
    <t>1.10</t>
  </si>
  <si>
    <t>41.08.230</t>
  </si>
  <si>
    <t>Reator eletromagnético de alto fator de potência, para lâmpada vapor de sódio 150 W / 220 V</t>
  </si>
  <si>
    <t>1.11</t>
  </si>
  <si>
    <t>41.11.160</t>
  </si>
  <si>
    <t xml:space="preserve">Luminária pública fechada tipo pétala, com alojamento para reator, com abertura na parte superior </t>
  </si>
  <si>
    <t>1.12</t>
  </si>
  <si>
    <t>41.10.060</t>
  </si>
  <si>
    <t>Braço em tubo de ferro galvanizado de 1´ x 1,00 m para fixação de uma luminária</t>
  </si>
  <si>
    <t>1.13</t>
  </si>
  <si>
    <t>Cabos</t>
  </si>
  <si>
    <t>1.14</t>
  </si>
  <si>
    <t>07.02.020</t>
  </si>
  <si>
    <t>Escavação mecanizada de valas ou cavas com profundidade de até 2,00 m</t>
  </si>
  <si>
    <t>M²</t>
  </si>
  <si>
    <t>1.15</t>
  </si>
  <si>
    <t>06.11.040</t>
  </si>
  <si>
    <t>Reaterro manual apiloado sem controle de compactação</t>
  </si>
  <si>
    <t>1.16</t>
  </si>
  <si>
    <t>Serviços de montagem da Rede Compacta ( com estrutura primária, estrutura secundária e iluminação publica)</t>
  </si>
  <si>
    <t>CPOS 172 DESONERADO</t>
  </si>
  <si>
    <t>BDI 26,85%</t>
  </si>
  <si>
    <t>Espírito Santo do Pinhal – SP  13 de Junho de 2.018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</si>
</sst>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-&quot;R$ &quot;* #,##0.00_-;&quot;-R$ &quot;* #,##0.00_-;_-&quot;R$ &quot;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2" fillId="0" borderId="1" xfId="0" applyFont="1" applyBorder="1" applyAlignment="1">
      <alignment wrapText="1"/>
    </xf>
    <xf numFmtId="164" fontId="2" fillId="0" borderId="2" xfId="0" applyFont="1" applyBorder="1" applyAlignment="1">
      <alignment wrapText="1"/>
    </xf>
    <xf numFmtId="164" fontId="0" fillId="0" borderId="3" xfId="0" applyBorder="1" applyAlignment="1">
      <alignment/>
    </xf>
    <xf numFmtId="164" fontId="2" fillId="0" borderId="4" xfId="0" applyFont="1" applyBorder="1" applyAlignment="1">
      <alignment wrapText="1"/>
    </xf>
    <xf numFmtId="164" fontId="2" fillId="0" borderId="0" xfId="0" applyFont="1" applyBorder="1" applyAlignment="1">
      <alignment wrapText="1"/>
    </xf>
    <xf numFmtId="164" fontId="0" fillId="0" borderId="5" xfId="0" applyBorder="1" applyAlignment="1">
      <alignment/>
    </xf>
    <xf numFmtId="164" fontId="3" fillId="0" borderId="0" xfId="0" applyFont="1" applyBorder="1" applyAlignment="1">
      <alignment wrapText="1"/>
    </xf>
    <xf numFmtId="164" fontId="3" fillId="0" borderId="4" xfId="0" applyFont="1" applyBorder="1" applyAlignment="1">
      <alignment wrapText="1"/>
    </xf>
    <xf numFmtId="164" fontId="3" fillId="0" borderId="6" xfId="0" applyFont="1" applyBorder="1" applyAlignment="1">
      <alignment horizontal="right" wrapText="1"/>
    </xf>
    <xf numFmtId="164" fontId="3" fillId="0" borderId="6" xfId="0" applyFont="1" applyBorder="1" applyAlignment="1">
      <alignment wrapText="1"/>
    </xf>
    <xf numFmtId="164" fontId="3" fillId="0" borderId="7" xfId="0" applyFont="1" applyBorder="1" applyAlignment="1">
      <alignment horizontal="center" vertical="center" wrapText="1"/>
    </xf>
    <xf numFmtId="164" fontId="3" fillId="0" borderId="8" xfId="0" applyFont="1" applyBorder="1" applyAlignment="1">
      <alignment horizontal="center" wrapText="1"/>
    </xf>
    <xf numFmtId="164" fontId="3" fillId="0" borderId="9" xfId="0" applyFont="1" applyBorder="1" applyAlignment="1">
      <alignment horizontal="center" vertical="center" wrapText="1"/>
    </xf>
    <xf numFmtId="164" fontId="3" fillId="0" borderId="10" xfId="0" applyFont="1" applyBorder="1" applyAlignment="1">
      <alignment horizontal="center" vertical="center" wrapText="1"/>
    </xf>
    <xf numFmtId="164" fontId="3" fillId="0" borderId="11" xfId="0" applyFont="1" applyBorder="1" applyAlignment="1">
      <alignment horizontal="center" vertical="center" wrapText="1"/>
    </xf>
    <xf numFmtId="164" fontId="2" fillId="0" borderId="10" xfId="0" applyFont="1" applyBorder="1" applyAlignment="1">
      <alignment horizontal="center" vertical="center" wrapText="1"/>
    </xf>
    <xf numFmtId="164" fontId="3" fillId="2" borderId="9" xfId="0" applyFont="1" applyFill="1" applyBorder="1" applyAlignment="1">
      <alignment horizontal="center" vertical="center" wrapText="1"/>
    </xf>
    <xf numFmtId="164" fontId="2" fillId="2" borderId="10" xfId="0" applyFont="1" applyFill="1" applyBorder="1" applyAlignment="1">
      <alignment horizontal="center" vertical="center" wrapText="1"/>
    </xf>
    <xf numFmtId="164" fontId="3" fillId="2" borderId="10" xfId="0" applyFont="1" applyFill="1" applyBorder="1" applyAlignment="1">
      <alignment horizontal="center" vertical="center" wrapText="1"/>
    </xf>
    <xf numFmtId="165" fontId="2" fillId="2" borderId="10" xfId="0" applyNumberFormat="1" applyFont="1" applyFill="1" applyBorder="1" applyAlignment="1">
      <alignment horizontal="center" vertical="center" wrapText="1"/>
    </xf>
    <xf numFmtId="166" fontId="2" fillId="2" borderId="10" xfId="17" applyFont="1" applyFill="1" applyBorder="1" applyAlignment="1" applyProtection="1">
      <alignment horizontal="center" vertical="center" wrapText="1"/>
      <protection/>
    </xf>
    <xf numFmtId="166" fontId="2" fillId="2" borderId="11" xfId="17" applyFont="1" applyFill="1" applyBorder="1" applyAlignment="1" applyProtection="1">
      <alignment horizontal="center" vertical="center" wrapText="1"/>
      <protection/>
    </xf>
    <xf numFmtId="164" fontId="0" fillId="2" borderId="0" xfId="0" applyFill="1" applyAlignment="1">
      <alignment/>
    </xf>
    <xf numFmtId="164" fontId="3" fillId="0" borderId="6" xfId="0" applyFont="1" applyFill="1" applyBorder="1" applyAlignment="1">
      <alignment horizontal="center" vertical="center" wrapText="1"/>
    </xf>
    <xf numFmtId="164" fontId="2" fillId="0" borderId="6" xfId="0" applyFont="1" applyFill="1" applyBorder="1" applyAlignment="1">
      <alignment horizontal="center" vertical="center" wrapText="1"/>
    </xf>
    <xf numFmtId="164" fontId="0" fillId="0" borderId="6" xfId="0" applyFont="1" applyBorder="1" applyAlignment="1">
      <alignment horizontal="center" vertical="center"/>
    </xf>
    <xf numFmtId="164" fontId="0" fillId="0" borderId="6" xfId="0" applyFont="1" applyBorder="1" applyAlignment="1">
      <alignment horizontal="left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6" fontId="0" fillId="0" borderId="6" xfId="17" applyFont="1" applyFill="1" applyBorder="1" applyAlignment="1" applyProtection="1">
      <alignment horizontal="center" vertical="center"/>
      <protection/>
    </xf>
    <xf numFmtId="166" fontId="2" fillId="0" borderId="6" xfId="17" applyFont="1" applyFill="1" applyBorder="1" applyAlignment="1" applyProtection="1">
      <alignment horizontal="center" vertical="center" wrapText="1"/>
      <protection/>
    </xf>
    <xf numFmtId="164" fontId="0" fillId="0" borderId="0" xfId="0" applyFill="1" applyAlignment="1">
      <alignment/>
    </xf>
    <xf numFmtId="164" fontId="0" fillId="0" borderId="6" xfId="0" applyFont="1" applyFill="1" applyBorder="1" applyAlignment="1">
      <alignment horizontal="left" vertical="center" wrapText="1"/>
    </xf>
    <xf numFmtId="164" fontId="2" fillId="0" borderId="6" xfId="0" applyFont="1" applyFill="1" applyBorder="1" applyAlignment="1">
      <alignment horizontal="left" vertical="center" wrapText="1"/>
    </xf>
    <xf numFmtId="164" fontId="0" fillId="0" borderId="4" xfId="0" applyBorder="1" applyAlignment="1">
      <alignment vertical="center"/>
    </xf>
    <xf numFmtId="164" fontId="0" fillId="0" borderId="0" xfId="0" applyFont="1" applyBorder="1" applyAlignment="1">
      <alignment horizontal="left" vertical="center"/>
    </xf>
    <xf numFmtId="164" fontId="4" fillId="0" borderId="6" xfId="0" applyFont="1" applyBorder="1" applyAlignment="1">
      <alignment horizontal="left" vertical="center"/>
    </xf>
    <xf numFmtId="164" fontId="0" fillId="0" borderId="0" xfId="0" applyFont="1" applyBorder="1" applyAlignment="1">
      <alignment horizontal="center" vertical="center"/>
    </xf>
    <xf numFmtId="164" fontId="4" fillId="0" borderId="12" xfId="0" applyFont="1" applyBorder="1" applyAlignment="1">
      <alignment horizontal="center" vertical="center"/>
    </xf>
    <xf numFmtId="166" fontId="4" fillId="0" borderId="13" xfId="0" applyNumberFormat="1" applyFont="1" applyBorder="1" applyAlignment="1">
      <alignment horizontal="center" vertical="center"/>
    </xf>
    <xf numFmtId="164" fontId="0" fillId="0" borderId="14" xfId="0" applyBorder="1" applyAlignment="1">
      <alignment vertical="center"/>
    </xf>
    <xf numFmtId="164" fontId="0" fillId="0" borderId="15" xfId="0" applyFont="1" applyBorder="1" applyAlignment="1">
      <alignment horizontal="left" vertical="center"/>
    </xf>
    <xf numFmtId="164" fontId="0" fillId="0" borderId="1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57150</xdr:rowOff>
    </xdr:from>
    <xdr:to>
      <xdr:col>2</xdr:col>
      <xdr:colOff>76200</xdr:colOff>
      <xdr:row>4</xdr:row>
      <xdr:rowOff>161925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162050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workbookViewId="0" topLeftCell="A18">
      <selection activeCell="G29" sqref="G29"/>
    </sheetView>
  </sheetViews>
  <sheetFormatPr defaultColWidth="8.00390625" defaultRowHeight="15"/>
  <cols>
    <col min="1" max="1" width="8.8515625" style="0" customWidth="1"/>
    <col min="2" max="2" width="9.57421875" style="0" customWidth="1"/>
    <col min="3" max="3" width="13.57421875" style="0" customWidth="1"/>
    <col min="4" max="4" width="56.421875" style="0" customWidth="1"/>
    <col min="5" max="5" width="7.140625" style="0" customWidth="1"/>
    <col min="6" max="6" width="9.57421875" style="0" customWidth="1"/>
    <col min="7" max="7" width="14.28125" style="0" customWidth="1"/>
    <col min="8" max="8" width="14.7109375" style="0" customWidth="1"/>
    <col min="9" max="9" width="15.00390625" style="0" customWidth="1"/>
    <col min="10" max="16384" width="8.8515625" style="0" customWidth="1"/>
  </cols>
  <sheetData>
    <row r="1" spans="1:9" ht="15.75">
      <c r="A1" s="1"/>
      <c r="B1" s="2"/>
      <c r="C1" s="2"/>
      <c r="D1" s="2"/>
      <c r="E1" s="2"/>
      <c r="F1" s="2"/>
      <c r="G1" s="2"/>
      <c r="H1" s="2"/>
      <c r="I1" s="3"/>
    </row>
    <row r="2" spans="1:9" ht="15.75">
      <c r="A2" s="4"/>
      <c r="B2" s="5"/>
      <c r="C2" s="5"/>
      <c r="D2" s="5"/>
      <c r="E2" s="5"/>
      <c r="F2" s="5"/>
      <c r="G2" s="5"/>
      <c r="H2" s="5"/>
      <c r="I2" s="6"/>
    </row>
    <row r="3" spans="1:9" ht="15.75">
      <c r="A3" s="4"/>
      <c r="B3" s="5"/>
      <c r="C3" s="5"/>
      <c r="D3" s="5"/>
      <c r="E3" s="5"/>
      <c r="F3" s="5"/>
      <c r="G3" s="5"/>
      <c r="H3" s="5"/>
      <c r="I3" s="6"/>
    </row>
    <row r="4" spans="1:9" ht="15.75">
      <c r="A4" s="4"/>
      <c r="B4" s="5"/>
      <c r="C4" s="5"/>
      <c r="D4" s="5"/>
      <c r="E4" s="5"/>
      <c r="F4" s="5"/>
      <c r="G4" s="5"/>
      <c r="H4" s="5"/>
      <c r="I4" s="6"/>
    </row>
    <row r="5" spans="1:9" ht="15.75">
      <c r="A5" s="4"/>
      <c r="B5" s="5"/>
      <c r="C5" s="7"/>
      <c r="D5" s="7"/>
      <c r="E5" s="5"/>
      <c r="F5" s="5"/>
      <c r="G5" s="5"/>
      <c r="H5" s="5"/>
      <c r="I5" s="6"/>
    </row>
    <row r="6" spans="1:9" ht="15.75">
      <c r="A6" s="8"/>
      <c r="B6" s="7"/>
      <c r="C6" s="9" t="s">
        <v>0</v>
      </c>
      <c r="D6" s="10" t="s">
        <v>1</v>
      </c>
      <c r="E6" s="7"/>
      <c r="F6" s="7"/>
      <c r="G6" s="7"/>
      <c r="H6" s="7"/>
      <c r="I6" s="6"/>
    </row>
    <row r="7" spans="1:9" ht="15.75">
      <c r="A7" s="8"/>
      <c r="B7" s="7"/>
      <c r="C7" s="7"/>
      <c r="D7" s="7"/>
      <c r="E7" s="7"/>
      <c r="F7" s="7"/>
      <c r="G7" s="7"/>
      <c r="H7" s="7"/>
      <c r="I7" s="6"/>
    </row>
    <row r="8" spans="1:9" ht="15.75">
      <c r="A8" s="8"/>
      <c r="B8" s="7"/>
      <c r="C8" s="9" t="s">
        <v>2</v>
      </c>
      <c r="D8" s="10" t="s">
        <v>3</v>
      </c>
      <c r="E8" s="7"/>
      <c r="F8" s="7"/>
      <c r="G8" s="7"/>
      <c r="H8" s="7"/>
      <c r="I8" s="6"/>
    </row>
    <row r="9" spans="1:9" ht="15.75">
      <c r="A9" s="8"/>
      <c r="B9" s="7"/>
      <c r="C9" s="7"/>
      <c r="D9" s="7"/>
      <c r="E9" s="7"/>
      <c r="F9" s="7"/>
      <c r="G9" s="7"/>
      <c r="H9" s="11" t="s">
        <v>4</v>
      </c>
      <c r="I9" s="12" t="s">
        <v>5</v>
      </c>
    </row>
    <row r="10" spans="1:9" ht="22.5">
      <c r="A10" s="13" t="s">
        <v>6</v>
      </c>
      <c r="B10" s="14" t="s">
        <v>7</v>
      </c>
      <c r="C10" s="14" t="s">
        <v>8</v>
      </c>
      <c r="D10" s="14" t="s">
        <v>9</v>
      </c>
      <c r="E10" s="14" t="s">
        <v>10</v>
      </c>
      <c r="F10" s="14" t="s">
        <v>11</v>
      </c>
      <c r="G10" s="14" t="s">
        <v>12</v>
      </c>
      <c r="H10" s="14" t="s">
        <v>12</v>
      </c>
      <c r="I10" s="15" t="s">
        <v>13</v>
      </c>
    </row>
    <row r="11" spans="1:9" ht="15.75">
      <c r="A11" s="13"/>
      <c r="B11" s="14"/>
      <c r="C11" s="16"/>
      <c r="D11" s="14"/>
      <c r="E11" s="14"/>
      <c r="F11" s="14"/>
      <c r="G11" s="14"/>
      <c r="H11" s="14"/>
      <c r="I11" s="15"/>
    </row>
    <row r="12" spans="1:9" s="23" customFormat="1" ht="15.75">
      <c r="A12" s="17">
        <v>1</v>
      </c>
      <c r="B12" s="18"/>
      <c r="C12" s="18"/>
      <c r="D12" s="19" t="s">
        <v>14</v>
      </c>
      <c r="E12" s="18"/>
      <c r="F12" s="20"/>
      <c r="G12" s="21"/>
      <c r="H12" s="21"/>
      <c r="I12" s="22">
        <f aca="true" t="shared" si="0" ref="I12:I29">ROUND(F12*H12,2)</f>
        <v>0</v>
      </c>
    </row>
    <row r="13" spans="1:9" s="31" customFormat="1" ht="15.75">
      <c r="A13" s="24" t="s">
        <v>15</v>
      </c>
      <c r="B13" s="25" t="s">
        <v>16</v>
      </c>
      <c r="C13" s="26" t="s">
        <v>17</v>
      </c>
      <c r="D13" s="27" t="s">
        <v>18</v>
      </c>
      <c r="E13" s="25" t="s">
        <v>10</v>
      </c>
      <c r="F13" s="28">
        <v>17</v>
      </c>
      <c r="G13" s="29">
        <v>1550.52</v>
      </c>
      <c r="H13" s="30">
        <f aca="true" t="shared" si="1" ref="H13:H29">ROUND(G13*1.2685,2)</f>
        <v>1966.83</v>
      </c>
      <c r="I13" s="30">
        <f t="shared" si="0"/>
        <v>33436.11</v>
      </c>
    </row>
    <row r="14" spans="1:9" s="31" customFormat="1" ht="15.75">
      <c r="A14" s="24" t="s">
        <v>19</v>
      </c>
      <c r="B14" s="25" t="s">
        <v>16</v>
      </c>
      <c r="C14" s="26" t="s">
        <v>20</v>
      </c>
      <c r="D14" s="27" t="s">
        <v>21</v>
      </c>
      <c r="E14" s="25" t="s">
        <v>10</v>
      </c>
      <c r="F14" s="28">
        <v>4</v>
      </c>
      <c r="G14" s="29">
        <v>1888.03</v>
      </c>
      <c r="H14" s="30">
        <f t="shared" si="1"/>
        <v>2394.97</v>
      </c>
      <c r="I14" s="30">
        <f t="shared" si="0"/>
        <v>9579.88</v>
      </c>
    </row>
    <row r="15" spans="1:9" s="31" customFormat="1" ht="15.75">
      <c r="A15" s="24" t="s">
        <v>22</v>
      </c>
      <c r="B15" s="25" t="s">
        <v>16</v>
      </c>
      <c r="C15" s="26" t="s">
        <v>23</v>
      </c>
      <c r="D15" s="27" t="s">
        <v>24</v>
      </c>
      <c r="E15" s="25" t="s">
        <v>10</v>
      </c>
      <c r="F15" s="28">
        <v>3</v>
      </c>
      <c r="G15" s="29">
        <v>2000.69</v>
      </c>
      <c r="H15" s="30">
        <f t="shared" si="1"/>
        <v>2537.88</v>
      </c>
      <c r="I15" s="30">
        <f t="shared" si="0"/>
        <v>7613.64</v>
      </c>
    </row>
    <row r="16" spans="1:9" s="31" customFormat="1" ht="15.75">
      <c r="A16" s="24" t="s">
        <v>25</v>
      </c>
      <c r="B16" s="25" t="s">
        <v>16</v>
      </c>
      <c r="C16" s="26" t="s">
        <v>26</v>
      </c>
      <c r="D16" s="27" t="s">
        <v>27</v>
      </c>
      <c r="E16" s="25" t="s">
        <v>10</v>
      </c>
      <c r="F16" s="28">
        <v>1</v>
      </c>
      <c r="G16" s="29">
        <v>2842.65</v>
      </c>
      <c r="H16" s="30">
        <f t="shared" si="1"/>
        <v>3605.9</v>
      </c>
      <c r="I16" s="30">
        <f t="shared" si="0"/>
        <v>3605.9</v>
      </c>
    </row>
    <row r="17" spans="1:9" s="31" customFormat="1" ht="15.75">
      <c r="A17" s="24" t="s">
        <v>28</v>
      </c>
      <c r="B17" s="25" t="s">
        <v>29</v>
      </c>
      <c r="C17" s="25" t="s">
        <v>29</v>
      </c>
      <c r="D17" s="32" t="s">
        <v>30</v>
      </c>
      <c r="E17" s="25" t="s">
        <v>31</v>
      </c>
      <c r="F17" s="28">
        <v>1</v>
      </c>
      <c r="G17" s="30">
        <v>20646.69</v>
      </c>
      <c r="H17" s="30">
        <f t="shared" si="1"/>
        <v>26190.33</v>
      </c>
      <c r="I17" s="30">
        <f t="shared" si="0"/>
        <v>26190.33</v>
      </c>
    </row>
    <row r="18" spans="1:9" s="31" customFormat="1" ht="15.75">
      <c r="A18" s="24" t="s">
        <v>32</v>
      </c>
      <c r="B18" s="25" t="s">
        <v>29</v>
      </c>
      <c r="C18" s="25" t="s">
        <v>29</v>
      </c>
      <c r="D18" s="32" t="s">
        <v>33</v>
      </c>
      <c r="E18" s="25" t="s">
        <v>31</v>
      </c>
      <c r="F18" s="28">
        <v>1</v>
      </c>
      <c r="G18" s="30">
        <v>4892.72</v>
      </c>
      <c r="H18" s="30">
        <f t="shared" si="1"/>
        <v>6206.42</v>
      </c>
      <c r="I18" s="30">
        <f t="shared" si="0"/>
        <v>6206.42</v>
      </c>
    </row>
    <row r="19" spans="1:9" s="31" customFormat="1" ht="25.5">
      <c r="A19" s="24" t="s">
        <v>34</v>
      </c>
      <c r="B19" s="25" t="s">
        <v>16</v>
      </c>
      <c r="C19" s="26" t="s">
        <v>35</v>
      </c>
      <c r="D19" s="27" t="s">
        <v>36</v>
      </c>
      <c r="E19" s="25" t="s">
        <v>10</v>
      </c>
      <c r="F19" s="28">
        <v>2</v>
      </c>
      <c r="G19" s="29">
        <v>8890.24</v>
      </c>
      <c r="H19" s="30">
        <f t="shared" si="1"/>
        <v>11277.27</v>
      </c>
      <c r="I19" s="30">
        <f t="shared" si="0"/>
        <v>22554.54</v>
      </c>
    </row>
    <row r="20" spans="1:9" s="31" customFormat="1" ht="15.75">
      <c r="A20" s="24" t="s">
        <v>37</v>
      </c>
      <c r="B20" s="25" t="s">
        <v>16</v>
      </c>
      <c r="C20" s="26" t="s">
        <v>38</v>
      </c>
      <c r="D20" s="27" t="s">
        <v>39</v>
      </c>
      <c r="E20" s="25" t="s">
        <v>10</v>
      </c>
      <c r="F20" s="28">
        <v>6</v>
      </c>
      <c r="G20" s="29">
        <v>564.01</v>
      </c>
      <c r="H20" s="30">
        <f t="shared" si="1"/>
        <v>715.45</v>
      </c>
      <c r="I20" s="30">
        <f t="shared" si="0"/>
        <v>4292.7</v>
      </c>
    </row>
    <row r="21" spans="1:9" s="31" customFormat="1" ht="15.75">
      <c r="A21" s="24" t="s">
        <v>40</v>
      </c>
      <c r="B21" s="25" t="s">
        <v>16</v>
      </c>
      <c r="C21" s="26" t="s">
        <v>41</v>
      </c>
      <c r="D21" s="27" t="s">
        <v>42</v>
      </c>
      <c r="E21" s="25" t="s">
        <v>10</v>
      </c>
      <c r="F21" s="28">
        <v>25</v>
      </c>
      <c r="G21" s="29">
        <v>32.05</v>
      </c>
      <c r="H21" s="30">
        <f t="shared" si="1"/>
        <v>40.66</v>
      </c>
      <c r="I21" s="30">
        <f t="shared" si="0"/>
        <v>1016.5</v>
      </c>
    </row>
    <row r="22" spans="1:9" s="31" customFormat="1" ht="25.5">
      <c r="A22" s="24" t="s">
        <v>43</v>
      </c>
      <c r="B22" s="25" t="s">
        <v>16</v>
      </c>
      <c r="C22" s="26" t="s">
        <v>44</v>
      </c>
      <c r="D22" s="27" t="s">
        <v>45</v>
      </c>
      <c r="E22" s="25" t="s">
        <v>10</v>
      </c>
      <c r="F22" s="28">
        <v>25</v>
      </c>
      <c r="G22" s="29">
        <v>70.54</v>
      </c>
      <c r="H22" s="30">
        <f t="shared" si="1"/>
        <v>89.48</v>
      </c>
      <c r="I22" s="30">
        <f t="shared" si="0"/>
        <v>2237</v>
      </c>
    </row>
    <row r="23" spans="1:9" s="31" customFormat="1" ht="25.5">
      <c r="A23" s="24" t="s">
        <v>46</v>
      </c>
      <c r="B23" s="25" t="s">
        <v>16</v>
      </c>
      <c r="C23" s="26" t="s">
        <v>47</v>
      </c>
      <c r="D23" s="27" t="s">
        <v>48</v>
      </c>
      <c r="E23" s="25" t="s">
        <v>10</v>
      </c>
      <c r="F23" s="28">
        <v>25</v>
      </c>
      <c r="G23" s="29">
        <v>388.38</v>
      </c>
      <c r="H23" s="30">
        <f t="shared" si="1"/>
        <v>492.66</v>
      </c>
      <c r="I23" s="30">
        <f t="shared" si="0"/>
        <v>12316.5</v>
      </c>
    </row>
    <row r="24" spans="1:9" s="31" customFormat="1" ht="25.5">
      <c r="A24" s="24" t="s">
        <v>49</v>
      </c>
      <c r="B24" s="25" t="s">
        <v>16</v>
      </c>
      <c r="C24" s="26" t="s">
        <v>50</v>
      </c>
      <c r="D24" s="27" t="s">
        <v>51</v>
      </c>
      <c r="E24" s="25" t="s">
        <v>10</v>
      </c>
      <c r="F24" s="28">
        <v>25</v>
      </c>
      <c r="G24" s="29">
        <v>72.4</v>
      </c>
      <c r="H24" s="30">
        <f t="shared" si="1"/>
        <v>91.84</v>
      </c>
      <c r="I24" s="30">
        <f t="shared" si="0"/>
        <v>2296</v>
      </c>
    </row>
    <row r="25" spans="1:9" s="31" customFormat="1" ht="15.75">
      <c r="A25" s="24" t="s">
        <v>52</v>
      </c>
      <c r="B25" s="25" t="s">
        <v>29</v>
      </c>
      <c r="C25" s="25" t="s">
        <v>29</v>
      </c>
      <c r="D25" s="32" t="s">
        <v>53</v>
      </c>
      <c r="E25" s="25" t="s">
        <v>31</v>
      </c>
      <c r="F25" s="28">
        <v>1</v>
      </c>
      <c r="G25" s="30">
        <v>41348.71</v>
      </c>
      <c r="H25" s="30">
        <f t="shared" si="1"/>
        <v>52450.84</v>
      </c>
      <c r="I25" s="30">
        <f t="shared" si="0"/>
        <v>52450.84</v>
      </c>
    </row>
    <row r="26" spans="1:9" s="31" customFormat="1" ht="25.5">
      <c r="A26" s="24" t="s">
        <v>54</v>
      </c>
      <c r="B26" s="25" t="s">
        <v>16</v>
      </c>
      <c r="C26" s="26" t="s">
        <v>55</v>
      </c>
      <c r="D26" s="27" t="s">
        <v>56</v>
      </c>
      <c r="E26" s="25" t="s">
        <v>57</v>
      </c>
      <c r="F26" s="28">
        <v>50</v>
      </c>
      <c r="G26" s="29">
        <v>6.32</v>
      </c>
      <c r="H26" s="30">
        <f t="shared" si="1"/>
        <v>8.02</v>
      </c>
      <c r="I26" s="30">
        <f t="shared" si="0"/>
        <v>401</v>
      </c>
    </row>
    <row r="27" spans="1:9" s="31" customFormat="1" ht="15.75">
      <c r="A27" s="24" t="s">
        <v>58</v>
      </c>
      <c r="B27" s="25" t="s">
        <v>16</v>
      </c>
      <c r="C27" s="26" t="s">
        <v>59</v>
      </c>
      <c r="D27" s="27" t="s">
        <v>60</v>
      </c>
      <c r="E27" s="25" t="s">
        <v>57</v>
      </c>
      <c r="F27" s="28">
        <v>50</v>
      </c>
      <c r="G27" s="29">
        <v>11.92</v>
      </c>
      <c r="H27" s="30">
        <f t="shared" si="1"/>
        <v>15.12</v>
      </c>
      <c r="I27" s="30">
        <f t="shared" si="0"/>
        <v>756</v>
      </c>
    </row>
    <row r="28" spans="1:9" s="31" customFormat="1" ht="25.5">
      <c r="A28" s="24" t="s">
        <v>61</v>
      </c>
      <c r="B28" s="25" t="s">
        <v>29</v>
      </c>
      <c r="C28" s="25" t="s">
        <v>29</v>
      </c>
      <c r="D28" s="32" t="s">
        <v>62</v>
      </c>
      <c r="E28" s="25" t="s">
        <v>31</v>
      </c>
      <c r="F28" s="28">
        <v>1</v>
      </c>
      <c r="G28" s="30">
        <v>30000</v>
      </c>
      <c r="H28" s="30">
        <f t="shared" si="1"/>
        <v>38055</v>
      </c>
      <c r="I28" s="30">
        <f t="shared" si="0"/>
        <v>38055</v>
      </c>
    </row>
    <row r="29" spans="1:9" s="31" customFormat="1" ht="15.75">
      <c r="A29" s="24"/>
      <c r="B29" s="33"/>
      <c r="C29" s="33"/>
      <c r="D29" s="33"/>
      <c r="E29" s="25"/>
      <c r="F29" s="28"/>
      <c r="G29" s="30"/>
      <c r="H29" s="30">
        <f t="shared" si="1"/>
        <v>0</v>
      </c>
      <c r="I29" s="30">
        <f t="shared" si="0"/>
        <v>0</v>
      </c>
    </row>
    <row r="30" spans="1:9" ht="15.75">
      <c r="A30" s="34"/>
      <c r="B30" s="35"/>
      <c r="C30" s="35"/>
      <c r="D30" s="36" t="s">
        <v>63</v>
      </c>
      <c r="E30" s="37"/>
      <c r="F30" s="38" t="s">
        <v>64</v>
      </c>
      <c r="G30" s="38"/>
      <c r="H30" s="38" t="s">
        <v>5</v>
      </c>
      <c r="I30" s="39">
        <f>SUM(I13:I28)</f>
        <v>223008.36</v>
      </c>
    </row>
    <row r="31" spans="1:9" ht="15.75">
      <c r="A31" s="40"/>
      <c r="B31" s="41"/>
      <c r="C31" s="41"/>
      <c r="D31" s="36" t="s">
        <v>65</v>
      </c>
      <c r="E31" s="42"/>
      <c r="F31" s="38"/>
      <c r="G31" s="38"/>
      <c r="H31" s="38"/>
      <c r="I31" s="39"/>
    </row>
  </sheetData>
  <sheetProtection selectLockedCells="1" selectUnlockedCells="1"/>
  <mergeCells count="3">
    <mergeCell ref="F30:G31"/>
    <mergeCell ref="H30:H31"/>
    <mergeCell ref="I30:I31"/>
  </mergeCells>
  <printOptions/>
  <pageMargins left="0.5118055555555555" right="0.5118055555555555" top="0.7875" bottom="0.7875" header="0.5118055555555555" footer="0.5118055555555555"/>
  <pageSetup fitToHeight="1" fitToWidth="1" horizontalDpi="300" verticalDpi="300" orientation="landscape" paperSize="9"/>
  <drawing r:id="rId3"/>
  <legacyDrawing r:id="rId2"/>
  <oleObjects>
    <oleObject progId="" shapeId="7776644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</dc:creator>
  <cp:keywords/>
  <dc:description/>
  <cp:lastModifiedBy/>
  <cp:lastPrinted>2018-07-25T18:40:37Z</cp:lastPrinted>
  <dcterms:created xsi:type="dcterms:W3CDTF">2018-01-21T12:42:38Z</dcterms:created>
  <dcterms:modified xsi:type="dcterms:W3CDTF">2018-07-25T18:40:58Z</dcterms:modified>
  <cp:category/>
  <cp:version/>
  <cp:contentType/>
  <cp:contentStatus/>
  <cp:revision>13</cp:revision>
</cp:coreProperties>
</file>