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>
    <definedName name="_xlnm.Print_Area" localSheetId="0">'Plan1'!$A$1:$Q$39</definedName>
  </definedNames>
  <calcPr fullCalcOnLoad="1"/>
</workbook>
</file>

<file path=xl/sharedStrings.xml><?xml version="1.0" encoding="utf-8"?>
<sst xmlns="http://schemas.openxmlformats.org/spreadsheetml/2006/main" count="59" uniqueCount="51">
  <si>
    <t>GOVERNO DO ESTADO DE SÃO PAULO</t>
  </si>
  <si>
    <t>ANEXO VII DO MPO
CRONOGRAMA FÍSICO- FINANCEIRO</t>
  </si>
  <si>
    <t>INDICAR DATA BASE
(mm/aaaa)</t>
  </si>
  <si>
    <t>SECRETARIA DE SANEAMENTO
E RECURSOS HÍDRICOS</t>
  </si>
  <si>
    <t xml:space="preserve">TOMADOR:  </t>
  </si>
  <si>
    <t>MUNICÍPO DE ESPÍRITO SANTO DO PINHAL</t>
  </si>
  <si>
    <t>FUNDO ESTADUAL DE RECURSOS HÍDRICOS - FEHIDRO</t>
  </si>
  <si>
    <t>EMPREENDIMENTO:</t>
  </si>
  <si>
    <t>Galerias de Águas Pluviais no Bairro Jardim Santa Rita no município de Espírito Santo do Pinhal</t>
  </si>
  <si>
    <t>ITEM</t>
  </si>
  <si>
    <t>DISCRIMINAÇÃO</t>
  </si>
  <si>
    <t>realizado até</t>
  </si>
  <si>
    <t>A Realizar em ( X  ) Mês(es)    (   ) Bimestre(s)    (   ) Trimestre(s)    (   ) Quadrimestre(s)    (   ) Semestre(s)</t>
  </si>
  <si>
    <t>ÚLTIMA</t>
  </si>
  <si>
    <t>Total (em R$)</t>
  </si>
  <si>
    <t>DE  ATIVIDADES</t>
  </si>
  <si>
    <t xml:space="preserve">  /    /     </t>
  </si>
  <si>
    <t>Material Publicitário</t>
  </si>
  <si>
    <t>Instalação de Canteiro de obras e Administração local</t>
  </si>
  <si>
    <t>EXECUÇÃO DE REDE DE ÁGUAS PLUVIAIS EM TUBOS DE CONCRETO PB Simples - Ø 40 cm - ligações BL os PVs</t>
  </si>
  <si>
    <t>EXECUÇÃO DE REDE DE ÁGUAS PLUVIAIS EM TUBOS DE CONCRETO PB Simples - Ø 60 cm</t>
  </si>
  <si>
    <t>Execução das Bocos-de-lobo</t>
  </si>
  <si>
    <t>EXECUÇÃO DE POÇOS DE VISITA</t>
  </si>
  <si>
    <t>PAVIMENTAÇÃO ASFÁLTICA</t>
  </si>
  <si>
    <t>CONTROLE TECNOLÓGICO</t>
  </si>
  <si>
    <t>LIMPEZA FINAL</t>
  </si>
  <si>
    <t>TOTAIS</t>
  </si>
  <si>
    <t>NIHIL</t>
  </si>
  <si>
    <t>CONTRAPARTIDA</t>
  </si>
  <si>
    <t>FINANCIAMENTO (MAXIMO 80%)</t>
  </si>
  <si>
    <t>Programação Financeira Preliminar (Preenchida pelo Proponente) - Utilize as colunas ao lado para indicar as parcelas previstas, conf. o desenvolvimento do empreendimento e/ou o processo licitatório, sendo a última de no mínimo 10% do valor FEHIDRO.</t>
  </si>
  <si>
    <t>DESEMBOLSO APROVADO  (Preenchido pelo AgenteTécnico, define número e valor de cada parcela)</t>
  </si>
  <si>
    <t>CONTRAPARTIDA APROVADA  (Preenchido pelo AgenteTécnico, define número e valor de cada parcela))</t>
  </si>
  <si>
    <t>Responsável Técnico</t>
  </si>
  <si>
    <t>Representante Legal Tomador</t>
  </si>
  <si>
    <t>Agente Técnico:</t>
  </si>
  <si>
    <t>Nome:</t>
  </si>
  <si>
    <t>Roque Gomes Filho</t>
  </si>
  <si>
    <t>Nome(1):</t>
  </si>
  <si>
    <t>Sergio Del Bianchi Junior</t>
  </si>
  <si>
    <t>Nome do Analista:</t>
  </si>
  <si>
    <t>Reg. Profissional:</t>
  </si>
  <si>
    <t>CREA 060.083.642-7</t>
  </si>
  <si>
    <r>
      <rPr>
        <b/>
        <sz val="14"/>
        <color indexed="56"/>
        <rFont val="Verdana"/>
        <family val="2"/>
      </rPr>
      <t>RG:</t>
    </r>
    <r>
      <rPr>
        <b/>
        <sz val="11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32.510.985-0 </t>
    </r>
  </si>
  <si>
    <r>
      <rPr>
        <b/>
        <sz val="14"/>
        <color indexed="56"/>
        <rFont val="Verdana"/>
        <family val="2"/>
      </rPr>
      <t>CPF:</t>
    </r>
    <r>
      <rPr>
        <sz val="13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>286.040.788-00</t>
    </r>
  </si>
  <si>
    <t>Assinatura:</t>
  </si>
  <si>
    <t>Somente no caso do Proponente Tomador onde mais de um Dirigente assina o contrato.</t>
  </si>
  <si>
    <t>Nome do Resp. pela Unidade:</t>
  </si>
  <si>
    <t>Nome(2):</t>
  </si>
  <si>
    <t>RG:</t>
  </si>
  <si>
    <t>CPF: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</si>
</sst>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_(&quot;Cr$&quot;* #,##0.00_);_(&quot;Cr$&quot;* \(#,##0.00\);_(&quot;Cr$&quot;* \-??_);_(@_)"/>
    <numFmt numFmtId="167" formatCode="0"/>
    <numFmt numFmtId="168" formatCode="DD\-MMM\-YY"/>
    <numFmt numFmtId="169" formatCode="_(* #,##0.00_);_(* \(#,##0.00\);_(* \-??_);_(@_)"/>
    <numFmt numFmtId="170" formatCode="#,##0.00;\-#,##0.00"/>
    <numFmt numFmtId="171" formatCode="[$R$-416]\ #,##0.00;[RED]\-[$R$-416]\ #,##0.00"/>
    <numFmt numFmtId="172" formatCode="&quot;R$ &quot;#,##0.00"/>
    <numFmt numFmtId="173" formatCode="&quot;R$ &quot;#,##0.00;&quot;-R$ &quot;#,##0.00"/>
  </numFmts>
  <fonts count="19">
    <font>
      <sz val="10"/>
      <color indexed="8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6"/>
      <color indexed="56"/>
      <name val="Verdana"/>
      <family val="2"/>
    </font>
    <font>
      <b/>
      <sz val="10"/>
      <color indexed="56"/>
      <name val="Verdana"/>
      <family val="2"/>
    </font>
    <font>
      <b/>
      <sz val="12"/>
      <color indexed="8"/>
      <name val="Arial"/>
      <family val="2"/>
    </font>
    <font>
      <b/>
      <sz val="11"/>
      <color indexed="56"/>
      <name val="Verdana"/>
      <family val="2"/>
    </font>
    <font>
      <b/>
      <sz val="12"/>
      <color indexed="56"/>
      <name val="Verdana"/>
      <family val="2"/>
    </font>
    <font>
      <b/>
      <sz val="13"/>
      <color indexed="56"/>
      <name val="Verdana"/>
      <family val="2"/>
    </font>
    <font>
      <sz val="12"/>
      <color indexed="56"/>
      <name val="Verdana"/>
      <family val="2"/>
    </font>
    <font>
      <sz val="16"/>
      <color indexed="56"/>
      <name val="Verdana"/>
      <family val="2"/>
    </font>
    <font>
      <sz val="13"/>
      <color indexed="56"/>
      <name val="Verdana"/>
      <family val="2"/>
    </font>
    <font>
      <b/>
      <sz val="9"/>
      <color indexed="56"/>
      <name val="Verdana"/>
      <family val="2"/>
    </font>
    <font>
      <b/>
      <sz val="16"/>
      <color indexed="10"/>
      <name val="Verdana"/>
      <family val="2"/>
    </font>
    <font>
      <sz val="14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2" xfId="0" applyFont="1" applyFill="1" applyBorder="1" applyAlignment="1">
      <alignment horizontal="center" vertical="center" shrinkToFit="1"/>
    </xf>
    <xf numFmtId="164" fontId="5" fillId="0" borderId="3" xfId="0" applyFont="1" applyFill="1" applyBorder="1" applyAlignment="1">
      <alignment horizontal="center" wrapText="1" shrinkToFit="1"/>
    </xf>
    <xf numFmtId="164" fontId="6" fillId="0" borderId="4" xfId="0" applyFont="1" applyBorder="1" applyAlignment="1">
      <alignment horizontal="center" vertical="center" wrapText="1" shrinkToFit="1"/>
    </xf>
    <xf numFmtId="165" fontId="7" fillId="0" borderId="5" xfId="0" applyNumberFormat="1" applyFont="1" applyBorder="1" applyAlignment="1">
      <alignment horizontal="center" vertical="center" shrinkToFit="1"/>
    </xf>
    <xf numFmtId="164" fontId="3" fillId="0" borderId="6" xfId="0" applyFont="1" applyFill="1" applyBorder="1" applyAlignment="1">
      <alignment shrinkToFit="1"/>
    </xf>
    <xf numFmtId="164" fontId="3" fillId="0" borderId="7" xfId="0" applyFont="1" applyBorder="1" applyAlignment="1">
      <alignment/>
    </xf>
    <xf numFmtId="164" fontId="8" fillId="0" borderId="8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center" vertical="center" shrinkToFit="1"/>
    </xf>
    <xf numFmtId="164" fontId="6" fillId="0" borderId="10" xfId="0" applyFont="1" applyFill="1" applyBorder="1" applyAlignment="1">
      <alignment horizontal="center" vertical="center" wrapText="1" shrinkToFit="1"/>
    </xf>
    <xf numFmtId="164" fontId="3" fillId="0" borderId="8" xfId="0" applyFont="1" applyFill="1" applyBorder="1" applyAlignment="1">
      <alignment shrinkToFit="1"/>
    </xf>
    <xf numFmtId="164" fontId="8" fillId="0" borderId="11" xfId="0" applyFont="1" applyFill="1" applyBorder="1" applyAlignment="1">
      <alignment horizontal="center" vertical="center" shrinkToFit="1"/>
    </xf>
    <xf numFmtId="164" fontId="4" fillId="0" borderId="12" xfId="0" applyFont="1" applyFill="1" applyBorder="1" applyAlignment="1">
      <alignment horizontal="center" vertical="center" shrinkToFit="1"/>
    </xf>
    <xf numFmtId="164" fontId="9" fillId="0" borderId="13" xfId="0" applyFont="1" applyFill="1" applyBorder="1" applyAlignment="1">
      <alignment horizontal="center" vertical="center" wrapText="1" shrinkToFit="1"/>
    </xf>
    <xf numFmtId="164" fontId="3" fillId="0" borderId="14" xfId="0" applyFont="1" applyFill="1" applyBorder="1" applyAlignment="1">
      <alignment shrinkToFit="1"/>
    </xf>
    <xf numFmtId="166" fontId="5" fillId="0" borderId="15" xfId="0" applyNumberFormat="1" applyFont="1" applyFill="1" applyBorder="1" applyAlignment="1" applyProtection="1">
      <alignment vertical="center" shrinkToFit="1"/>
      <protection locked="0"/>
    </xf>
    <xf numFmtId="164" fontId="5" fillId="0" borderId="2" xfId="0" applyFont="1" applyFill="1" applyBorder="1" applyAlignment="1" applyProtection="1">
      <alignment horizontal="center" shrinkToFit="1"/>
      <protection locked="0"/>
    </xf>
    <xf numFmtId="164" fontId="5" fillId="0" borderId="2" xfId="0" applyFont="1" applyFill="1" applyBorder="1" applyAlignment="1" applyProtection="1">
      <alignment horizontal="center" vertical="center" shrinkToFit="1"/>
      <protection locked="0"/>
    </xf>
    <xf numFmtId="164" fontId="9" fillId="0" borderId="15" xfId="0" applyFont="1" applyFill="1" applyBorder="1" applyAlignment="1" applyProtection="1">
      <alignment horizontal="center" vertical="center"/>
      <protection locked="0"/>
    </xf>
    <xf numFmtId="167" fontId="10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0" applyFont="1" applyFill="1" applyBorder="1" applyAlignment="1" applyProtection="1">
      <alignment horizontal="center" vertical="center" shrinkToFit="1"/>
      <protection locked="0"/>
    </xf>
    <xf numFmtId="164" fontId="11" fillId="0" borderId="0" xfId="0" applyFont="1" applyBorder="1" applyAlignment="1">
      <alignment/>
    </xf>
    <xf numFmtId="166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15" xfId="0" applyNumberFormat="1" applyFont="1" applyFill="1" applyBorder="1" applyAlignment="1" applyProtection="1">
      <alignment horizontal="center" shrinkToFit="1"/>
      <protection locked="0"/>
    </xf>
    <xf numFmtId="167" fontId="5" fillId="0" borderId="16" xfId="0" applyNumberFormat="1" applyFont="1" applyFill="1" applyBorder="1" applyAlignment="1" applyProtection="1">
      <alignment horizontal="center" shrinkToFit="1"/>
      <protection locked="0"/>
    </xf>
    <xf numFmtId="164" fontId="5" fillId="0" borderId="17" xfId="0" applyNumberFormat="1" applyFont="1" applyFill="1" applyBorder="1" applyAlignment="1" applyProtection="1">
      <alignment horizontal="center" shrinkToFit="1"/>
      <protection locked="0"/>
    </xf>
    <xf numFmtId="169" fontId="8" fillId="0" borderId="18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 applyProtection="1">
      <alignment vertical="center" shrinkToFit="1"/>
      <protection locked="0"/>
    </xf>
    <xf numFmtId="171" fontId="11" fillId="0" borderId="18" xfId="17" applyNumberFormat="1" applyFont="1" applyFill="1" applyBorder="1" applyAlignment="1" applyProtection="1">
      <alignment/>
      <protection/>
    </xf>
    <xf numFmtId="171" fontId="12" fillId="0" borderId="19" xfId="0" applyNumberFormat="1" applyFont="1" applyFill="1" applyBorder="1" applyAlignment="1" applyProtection="1">
      <alignment shrinkToFit="1"/>
      <protection locked="0"/>
    </xf>
    <xf numFmtId="170" fontId="12" fillId="0" borderId="19" xfId="0" applyNumberFormat="1" applyFont="1" applyFill="1" applyBorder="1" applyAlignment="1" applyProtection="1">
      <alignment shrinkToFit="1"/>
      <protection locked="0"/>
    </xf>
    <xf numFmtId="170" fontId="5" fillId="0" borderId="20" xfId="0" applyNumberFormat="1" applyFont="1" applyFill="1" applyBorder="1" applyAlignment="1" applyProtection="1">
      <alignment shrinkToFit="1"/>
      <protection locked="0"/>
    </xf>
    <xf numFmtId="171" fontId="5" fillId="0" borderId="15" xfId="0" applyNumberFormat="1" applyFont="1" applyFill="1" applyBorder="1" applyAlignment="1" applyProtection="1">
      <alignment vertical="center" shrinkToFit="1"/>
      <protection locked="0"/>
    </xf>
    <xf numFmtId="171" fontId="11" fillId="2" borderId="21" xfId="0" applyNumberFormat="1" applyFont="1" applyFill="1" applyBorder="1" applyAlignment="1" applyProtection="1">
      <alignment shrinkToFit="1"/>
      <protection locked="0"/>
    </xf>
    <xf numFmtId="171" fontId="12" fillId="0" borderId="22" xfId="0" applyNumberFormat="1" applyFont="1" applyFill="1" applyBorder="1" applyAlignment="1" applyProtection="1">
      <alignment shrinkToFit="1"/>
      <protection locked="0"/>
    </xf>
    <xf numFmtId="170" fontId="12" fillId="0" borderId="22" xfId="0" applyNumberFormat="1" applyFont="1" applyFill="1" applyBorder="1" applyAlignment="1" applyProtection="1">
      <alignment shrinkToFit="1"/>
      <protection locked="0"/>
    </xf>
    <xf numFmtId="164" fontId="5" fillId="0" borderId="23" xfId="0" applyNumberFormat="1" applyFont="1" applyFill="1" applyBorder="1" applyAlignment="1" applyProtection="1">
      <alignment horizontal="center" shrinkToFit="1"/>
      <protection locked="0"/>
    </xf>
    <xf numFmtId="169" fontId="8" fillId="0" borderId="24" xfId="0" applyNumberFormat="1" applyFont="1" applyFill="1" applyBorder="1" applyAlignment="1">
      <alignment horizontal="center" vertical="center" wrapText="1"/>
    </xf>
    <xf numFmtId="170" fontId="5" fillId="0" borderId="23" xfId="0" applyNumberFormat="1" applyFont="1" applyFill="1" applyBorder="1" applyAlignment="1" applyProtection="1">
      <alignment vertical="top" shrinkToFit="1"/>
      <protection locked="0"/>
    </xf>
    <xf numFmtId="171" fontId="12" fillId="0" borderId="25" xfId="0" applyNumberFormat="1" applyFont="1" applyFill="1" applyBorder="1" applyAlignment="1" applyProtection="1">
      <alignment shrinkToFit="1"/>
      <protection locked="0"/>
    </xf>
    <xf numFmtId="170" fontId="12" fillId="0" borderId="25" xfId="0" applyNumberFormat="1" applyFont="1" applyFill="1" applyBorder="1" applyAlignment="1" applyProtection="1">
      <alignment shrinkToFit="1"/>
      <protection locked="0"/>
    </xf>
    <xf numFmtId="170" fontId="5" fillId="0" borderId="26" xfId="0" applyNumberFormat="1" applyFont="1" applyFill="1" applyBorder="1" applyAlignment="1" applyProtection="1">
      <alignment/>
      <protection locked="0"/>
    </xf>
    <xf numFmtId="171" fontId="5" fillId="0" borderId="25" xfId="0" applyNumberFormat="1" applyFont="1" applyFill="1" applyBorder="1" applyAlignment="1" applyProtection="1">
      <alignment shrinkToFit="1"/>
      <protection locked="0"/>
    </xf>
    <xf numFmtId="172" fontId="12" fillId="0" borderId="25" xfId="0" applyNumberFormat="1" applyFont="1" applyFill="1" applyBorder="1" applyAlignment="1" applyProtection="1">
      <alignment shrinkToFit="1"/>
      <protection locked="0"/>
    </xf>
    <xf numFmtId="171" fontId="12" fillId="0" borderId="21" xfId="0" applyNumberFormat="1" applyFont="1" applyFill="1" applyBorder="1" applyAlignment="1" applyProtection="1">
      <alignment shrinkToFit="1"/>
      <protection locked="0"/>
    </xf>
    <xf numFmtId="172" fontId="12" fillId="2" borderId="25" xfId="0" applyNumberFormat="1" applyFont="1" applyFill="1" applyBorder="1" applyAlignment="1" applyProtection="1">
      <alignment shrinkToFit="1"/>
      <protection locked="0"/>
    </xf>
    <xf numFmtId="170" fontId="5" fillId="0" borderId="25" xfId="0" applyNumberFormat="1" applyFont="1" applyFill="1" applyBorder="1" applyAlignment="1" applyProtection="1">
      <alignment shrinkToFit="1"/>
      <protection locked="0"/>
    </xf>
    <xf numFmtId="172" fontId="11" fillId="0" borderId="18" xfId="17" applyNumberFormat="1" applyFont="1" applyFill="1" applyBorder="1" applyAlignment="1" applyProtection="1">
      <alignment/>
      <protection/>
    </xf>
    <xf numFmtId="172" fontId="13" fillId="0" borderId="25" xfId="0" applyNumberFormat="1" applyFont="1" applyFill="1" applyBorder="1" applyAlignment="1" applyProtection="1">
      <alignment shrinkToFit="1"/>
      <protection locked="0"/>
    </xf>
    <xf numFmtId="171" fontId="12" fillId="2" borderId="25" xfId="0" applyNumberFormat="1" applyFont="1" applyFill="1" applyBorder="1" applyAlignment="1" applyProtection="1">
      <alignment shrinkToFit="1"/>
      <protection locked="0"/>
    </xf>
    <xf numFmtId="170" fontId="5" fillId="2" borderId="25" xfId="0" applyNumberFormat="1" applyFont="1" applyFill="1" applyBorder="1" applyAlignment="1" applyProtection="1">
      <alignment shrinkToFit="1"/>
      <protection locked="0"/>
    </xf>
    <xf numFmtId="171" fontId="14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171" fontId="4" fillId="2" borderId="25" xfId="0" applyNumberFormat="1" applyFont="1" applyFill="1" applyBorder="1" applyAlignment="1" applyProtection="1">
      <alignment shrinkToFit="1"/>
      <protection locked="0"/>
    </xf>
    <xf numFmtId="171" fontId="4" fillId="0" borderId="25" xfId="0" applyNumberFormat="1" applyFont="1" applyFill="1" applyBorder="1" applyAlignment="1" applyProtection="1">
      <alignment shrinkToFit="1"/>
      <protection locked="0"/>
    </xf>
    <xf numFmtId="16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71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1" fontId="12" fillId="3" borderId="21" xfId="0" applyNumberFormat="1" applyFont="1" applyFill="1" applyBorder="1" applyAlignment="1" applyProtection="1">
      <alignment shrinkToFit="1"/>
      <protection locked="0"/>
    </xf>
    <xf numFmtId="171" fontId="5" fillId="2" borderId="25" xfId="0" applyNumberFormat="1" applyFont="1" applyFill="1" applyBorder="1" applyAlignment="1" applyProtection="1">
      <alignment shrinkToFit="1"/>
      <protection locked="0"/>
    </xf>
    <xf numFmtId="169" fontId="5" fillId="0" borderId="23" xfId="0" applyNumberFormat="1" applyFont="1" applyFill="1" applyBorder="1" applyAlignment="1" applyProtection="1">
      <alignment shrinkToFit="1"/>
      <protection locked="0"/>
    </xf>
    <xf numFmtId="169" fontId="5" fillId="0" borderId="15" xfId="0" applyNumberFormat="1" applyFont="1" applyFill="1" applyBorder="1" applyAlignment="1" applyProtection="1">
      <alignment shrinkToFit="1"/>
      <protection locked="0"/>
    </xf>
    <xf numFmtId="170" fontId="5" fillId="0" borderId="15" xfId="0" applyNumberFormat="1" applyFont="1" applyFill="1" applyBorder="1" applyAlignment="1" applyProtection="1">
      <alignment shrinkToFit="1"/>
      <protection locked="0"/>
    </xf>
    <xf numFmtId="171" fontId="10" fillId="0" borderId="2" xfId="0" applyNumberFormat="1" applyFont="1" applyFill="1" applyBorder="1" applyAlignment="1" applyProtection="1">
      <alignment shrinkToFit="1"/>
      <protection locked="0"/>
    </xf>
    <xf numFmtId="171" fontId="5" fillId="0" borderId="15" xfId="0" applyNumberFormat="1" applyFont="1" applyFill="1" applyBorder="1" applyAlignment="1" applyProtection="1">
      <alignment shrinkToFit="1"/>
      <protection locked="0"/>
    </xf>
    <xf numFmtId="17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69" fontId="5" fillId="0" borderId="2" xfId="0" applyNumberFormat="1" applyFont="1" applyFill="1" applyBorder="1" applyAlignment="1" applyProtection="1">
      <alignment shrinkToFit="1"/>
      <protection locked="0"/>
    </xf>
    <xf numFmtId="170" fontId="5" fillId="0" borderId="2" xfId="0" applyNumberFormat="1" applyFont="1" applyFill="1" applyBorder="1" applyAlignment="1" applyProtection="1">
      <alignment shrinkToFit="1"/>
      <protection locked="0"/>
    </xf>
    <xf numFmtId="17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15" xfId="0" applyFont="1" applyFill="1" applyBorder="1" applyAlignment="1" applyProtection="1">
      <alignment shrinkToFit="1"/>
      <protection locked="0"/>
    </xf>
    <xf numFmtId="171" fontId="5" fillId="0" borderId="6" xfId="0" applyNumberFormat="1" applyFont="1" applyFill="1" applyBorder="1" applyAlignment="1" applyProtection="1">
      <alignment shrinkToFit="1"/>
      <protection locked="0"/>
    </xf>
    <xf numFmtId="164" fontId="6" fillId="0" borderId="27" xfId="0" applyFont="1" applyFill="1" applyBorder="1" applyAlignment="1" applyProtection="1">
      <alignment horizontal="center" vertical="center" wrapText="1"/>
      <protection locked="0"/>
    </xf>
    <xf numFmtId="173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173" fontId="5" fillId="0" borderId="2" xfId="0" applyNumberFormat="1" applyFont="1" applyFill="1" applyBorder="1" applyAlignment="1" applyProtection="1">
      <alignment shrinkToFit="1"/>
      <protection locked="0"/>
    </xf>
    <xf numFmtId="173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173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9" fillId="0" borderId="0" xfId="0" applyFont="1" applyFill="1" applyBorder="1" applyAlignment="1" applyProtection="1">
      <alignment horizontal="left" vertical="center" wrapText="1"/>
      <protection locked="0"/>
    </xf>
    <xf numFmtId="164" fontId="9" fillId="0" borderId="29" xfId="0" applyFont="1" applyFill="1" applyBorder="1" applyAlignment="1" applyProtection="1">
      <alignment horizontal="left" vertical="center" wrapText="1"/>
      <protection locked="0"/>
    </xf>
    <xf numFmtId="164" fontId="6" fillId="0" borderId="30" xfId="0" applyFont="1" applyFill="1" applyBorder="1" applyAlignment="1" applyProtection="1">
      <alignment vertical="center" wrapText="1"/>
      <protection locked="0"/>
    </xf>
    <xf numFmtId="170" fontId="15" fillId="0" borderId="31" xfId="0" applyNumberFormat="1" applyFont="1" applyFill="1" applyBorder="1" applyAlignment="1" applyProtection="1">
      <alignment shrinkToFit="1"/>
      <protection locked="0"/>
    </xf>
    <xf numFmtId="170" fontId="15" fillId="0" borderId="32" xfId="0" applyNumberFormat="1" applyFont="1" applyFill="1" applyBorder="1" applyAlignment="1" applyProtection="1">
      <alignment shrinkToFit="1"/>
      <protection locked="0"/>
    </xf>
    <xf numFmtId="170" fontId="15" fillId="0" borderId="33" xfId="0" applyNumberFormat="1" applyFont="1" applyFill="1" applyBorder="1" applyAlignment="1" applyProtection="1">
      <alignment shrinkToFit="1"/>
      <protection locked="0"/>
    </xf>
    <xf numFmtId="170" fontId="5" fillId="0" borderId="34" xfId="0" applyNumberFormat="1" applyFont="1" applyFill="1" applyBorder="1" applyAlignment="1" applyProtection="1">
      <alignment shrinkToFit="1"/>
      <protection locked="0"/>
    </xf>
    <xf numFmtId="170" fontId="15" fillId="0" borderId="35" xfId="0" applyNumberFormat="1" applyFont="1" applyFill="1" applyBorder="1" applyAlignment="1" applyProtection="1">
      <alignment horizontal="right" shrinkToFit="1"/>
      <protection locked="0"/>
    </xf>
    <xf numFmtId="170" fontId="15" fillId="0" borderId="36" xfId="0" applyNumberFormat="1" applyFont="1" applyFill="1" applyBorder="1" applyAlignment="1" applyProtection="1">
      <alignment shrinkToFit="1"/>
      <protection locked="0"/>
    </xf>
    <xf numFmtId="170" fontId="15" fillId="0" borderId="37" xfId="0" applyNumberFormat="1" applyFont="1" applyFill="1" applyBorder="1" applyAlignment="1" applyProtection="1">
      <alignment horizontal="right" shrinkToFit="1"/>
      <protection locked="0"/>
    </xf>
    <xf numFmtId="170" fontId="5" fillId="0" borderId="34" xfId="0" applyNumberFormat="1" applyFont="1" applyFill="1" applyBorder="1" applyAlignment="1" applyProtection="1">
      <alignment horizontal="right" shrinkToFit="1"/>
      <protection locked="0"/>
    </xf>
    <xf numFmtId="164" fontId="5" fillId="0" borderId="38" xfId="0" applyFont="1" applyFill="1" applyBorder="1" applyAlignment="1" applyProtection="1">
      <alignment horizontal="center" shrinkToFit="1"/>
      <protection locked="0"/>
    </xf>
    <xf numFmtId="170" fontId="5" fillId="0" borderId="38" xfId="0" applyNumberFormat="1" applyFont="1" applyFill="1" applyBorder="1" applyAlignment="1" applyProtection="1">
      <alignment horizontal="center" shrinkToFit="1"/>
      <protection locked="0"/>
    </xf>
    <xf numFmtId="164" fontId="4" fillId="0" borderId="9" xfId="0" applyFont="1" applyFill="1" applyBorder="1" applyAlignment="1" applyProtection="1">
      <alignment shrinkToFit="1"/>
      <protection locked="0"/>
    </xf>
    <xf numFmtId="164" fontId="4" fillId="0" borderId="39" xfId="0" applyFont="1" applyFill="1" applyBorder="1" applyAlignment="1">
      <alignment horizontal="center" shrinkToFit="1"/>
    </xf>
    <xf numFmtId="170" fontId="4" fillId="0" borderId="9" xfId="0" applyNumberFormat="1" applyFont="1" applyFill="1" applyBorder="1" applyAlignment="1" applyProtection="1">
      <alignment horizontal="left" shrinkToFit="1"/>
      <protection locked="0"/>
    </xf>
    <xf numFmtId="170" fontId="4" fillId="0" borderId="9" xfId="0" applyNumberFormat="1" applyFont="1" applyFill="1" applyBorder="1" applyAlignment="1" applyProtection="1">
      <alignment horizontal="center" shrinkToFit="1"/>
      <protection locked="0"/>
    </xf>
    <xf numFmtId="164" fontId="16" fillId="0" borderId="39" xfId="0" applyFont="1" applyFill="1" applyBorder="1" applyAlignment="1">
      <alignment horizontal="center" shrinkToFit="1"/>
    </xf>
    <xf numFmtId="164" fontId="16" fillId="0" borderId="0" xfId="0" applyFont="1" applyBorder="1" applyAlignment="1">
      <alignment/>
    </xf>
    <xf numFmtId="164" fontId="9" fillId="0" borderId="9" xfId="0" applyFont="1" applyFill="1" applyBorder="1" applyAlignment="1" applyProtection="1">
      <alignment horizontal="right" shrinkToFit="1"/>
      <protection locked="0"/>
    </xf>
    <xf numFmtId="164" fontId="17" fillId="3" borderId="39" xfId="0" applyFont="1" applyFill="1" applyBorder="1" applyAlignment="1">
      <alignment horizontal="center" shrinkToFit="1"/>
    </xf>
    <xf numFmtId="164" fontId="4" fillId="0" borderId="39" xfId="0" applyFont="1" applyFill="1" applyBorder="1" applyAlignment="1">
      <alignment horizontal="left" shrinkToFit="1"/>
    </xf>
    <xf numFmtId="164" fontId="9" fillId="0" borderId="24" xfId="0" applyFont="1" applyFill="1" applyBorder="1" applyAlignment="1" applyProtection="1">
      <alignment horizontal="center" shrinkToFit="1"/>
      <protection locked="0"/>
    </xf>
    <xf numFmtId="164" fontId="4" fillId="0" borderId="40" xfId="0" applyFont="1" applyFill="1" applyBorder="1" applyAlignment="1">
      <alignment horizontal="left" vertical="center"/>
    </xf>
    <xf numFmtId="164" fontId="4" fillId="0" borderId="24" xfId="0" applyFont="1" applyFill="1" applyBorder="1" applyAlignment="1">
      <alignment horizontal="left" vertical="center"/>
    </xf>
    <xf numFmtId="164" fontId="18" fillId="0" borderId="15" xfId="0" applyFont="1" applyFill="1" applyBorder="1" applyAlignment="1">
      <alignment horizontal="center" vertical="center" wrapText="1"/>
    </xf>
    <xf numFmtId="17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9" xfId="0" applyFont="1" applyFill="1" applyBorder="1" applyAlignment="1">
      <alignment horizontal="center" vertical="center" wrapText="1"/>
    </xf>
    <xf numFmtId="170" fontId="4" fillId="0" borderId="41" xfId="0" applyNumberFormat="1" applyFont="1" applyFill="1" applyBorder="1" applyAlignment="1" applyProtection="1">
      <alignment horizontal="left" shrinkToFit="1"/>
      <protection locked="0"/>
    </xf>
    <xf numFmtId="164" fontId="16" fillId="0" borderId="5" xfId="0" applyFont="1" applyFill="1" applyBorder="1" applyAlignment="1">
      <alignment horizontal="center" shrinkToFit="1"/>
    </xf>
    <xf numFmtId="164" fontId="4" fillId="0" borderId="42" xfId="0" applyFont="1" applyFill="1" applyBorder="1" applyAlignment="1" applyProtection="1">
      <alignment horizontal="left" shrinkToFit="1"/>
      <protection locked="0"/>
    </xf>
    <xf numFmtId="170" fontId="4" fillId="0" borderId="42" xfId="0" applyNumberFormat="1" applyFont="1" applyFill="1" applyBorder="1" applyAlignment="1" applyProtection="1">
      <alignment horizontal="left" shrinkToFit="1"/>
      <protection locked="0"/>
    </xf>
    <xf numFmtId="164" fontId="4" fillId="0" borderId="42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0</xdr:row>
      <xdr:rowOff>38100</xdr:rowOff>
    </xdr:from>
    <xdr:to>
      <xdr:col>16</xdr:col>
      <xdr:colOff>933450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38100"/>
          <a:ext cx="6953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75" zoomScaleNormal="75" workbookViewId="0" topLeftCell="A1">
      <selection activeCell="C34" sqref="C34"/>
    </sheetView>
  </sheetViews>
  <sheetFormatPr defaultColWidth="8.00390625" defaultRowHeight="12.75"/>
  <cols>
    <col min="1" max="1" width="7.00390625" style="1" customWidth="1"/>
    <col min="2" max="2" width="47.28125" style="2" customWidth="1"/>
    <col min="3" max="3" width="13.28125" style="2" customWidth="1"/>
    <col min="4" max="5" width="19.57421875" style="2" customWidth="1"/>
    <col min="6" max="6" width="16.8515625" style="2" customWidth="1"/>
    <col min="7" max="7" width="17.421875" style="2" customWidth="1"/>
    <col min="8" max="8" width="16.28125" style="2" customWidth="1"/>
    <col min="9" max="15" width="8.7109375" style="2" customWidth="1"/>
    <col min="16" max="16" width="16.28125" style="2" customWidth="1"/>
    <col min="17" max="17" width="18.8515625" style="2" customWidth="1"/>
    <col min="18" max="18" width="7.421875" style="2" customWidth="1"/>
    <col min="19" max="16384" width="9.140625" style="2" customWidth="1"/>
  </cols>
  <sheetData>
    <row r="1" spans="1:256" ht="39.75" customHeight="1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5"/>
      <c r="N1" s="6">
        <v>43202</v>
      </c>
      <c r="O1" s="6"/>
      <c r="P1" s="6"/>
      <c r="Q1" s="7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7" ht="28.5" customHeight="1">
      <c r="A2" s="9" t="s">
        <v>3</v>
      </c>
      <c r="B2" s="9"/>
      <c r="C2" s="10" t="s">
        <v>4</v>
      </c>
      <c r="D2" s="10"/>
      <c r="E2" s="11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ht="30.75" customHeight="1">
      <c r="A3" s="13" t="s">
        <v>6</v>
      </c>
      <c r="B3" s="13"/>
      <c r="C3" s="14" t="s">
        <v>7</v>
      </c>
      <c r="D3" s="14"/>
      <c r="E3" s="15" t="s">
        <v>8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s="23" customFormat="1" ht="24.75" customHeight="1">
      <c r="A4" s="17" t="s">
        <v>9</v>
      </c>
      <c r="B4" s="18" t="s">
        <v>10</v>
      </c>
      <c r="C4" s="19" t="s">
        <v>11</v>
      </c>
      <c r="D4" s="20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 t="s">
        <v>13</v>
      </c>
      <c r="Q4" s="22" t="s">
        <v>14</v>
      </c>
    </row>
    <row r="5" spans="1:17" s="23" customFormat="1" ht="28.5" customHeight="1">
      <c r="A5" s="17"/>
      <c r="B5" s="24" t="s">
        <v>15</v>
      </c>
      <c r="C5" s="25" t="s">
        <v>16</v>
      </c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7">
        <v>12</v>
      </c>
      <c r="P5" s="21"/>
      <c r="Q5" s="22"/>
    </row>
    <row r="6" spans="1:19" ht="24.75" customHeight="1">
      <c r="A6" s="28">
        <v>1</v>
      </c>
      <c r="B6" s="29" t="s">
        <v>17</v>
      </c>
      <c r="C6" s="30"/>
      <c r="D6" s="31">
        <v>2475</v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5">
        <f>SUM(C6:P6)</f>
        <v>2475</v>
      </c>
      <c r="R6" s="23"/>
      <c r="S6" s="23"/>
    </row>
    <row r="7" spans="1:19" ht="9.75" customHeight="1">
      <c r="A7" s="28"/>
      <c r="B7" s="29"/>
      <c r="C7" s="30"/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4"/>
      <c r="Q7" s="35"/>
      <c r="R7" s="23"/>
      <c r="S7" s="23"/>
    </row>
    <row r="8" spans="1:19" ht="24.75" customHeight="1">
      <c r="A8" s="39">
        <v>2</v>
      </c>
      <c r="B8" s="40" t="s">
        <v>18</v>
      </c>
      <c r="C8" s="41"/>
      <c r="D8" s="31">
        <v>8152.45</v>
      </c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Q8" s="35">
        <f>SUM(C8:P8)</f>
        <v>8152.45</v>
      </c>
      <c r="R8" s="23"/>
      <c r="S8" s="23"/>
    </row>
    <row r="9" spans="1:19" ht="9.75" customHeight="1">
      <c r="A9" s="39"/>
      <c r="B9" s="40"/>
      <c r="C9" s="41"/>
      <c r="D9" s="36"/>
      <c r="E9" s="45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35"/>
      <c r="R9" s="23"/>
      <c r="S9" s="23"/>
    </row>
    <row r="10" spans="1:19" ht="41.25" customHeight="1">
      <c r="A10" s="39">
        <v>3</v>
      </c>
      <c r="B10" s="40" t="s">
        <v>19</v>
      </c>
      <c r="C10" s="41"/>
      <c r="D10" s="31"/>
      <c r="E10" s="46">
        <v>15174</v>
      </c>
      <c r="F10" s="46">
        <v>17173.94</v>
      </c>
      <c r="G10" s="46"/>
      <c r="H10" s="43"/>
      <c r="I10" s="43"/>
      <c r="J10" s="43"/>
      <c r="K10" s="43"/>
      <c r="L10" s="43"/>
      <c r="M10" s="43"/>
      <c r="N10" s="43"/>
      <c r="O10" s="43"/>
      <c r="P10" s="44"/>
      <c r="Q10" s="35">
        <f>SUM(C10:P10)</f>
        <v>32347.94</v>
      </c>
      <c r="R10" s="23"/>
      <c r="S10" s="23"/>
    </row>
    <row r="11" spans="1:19" ht="14.25" customHeight="1">
      <c r="A11" s="39"/>
      <c r="B11" s="40"/>
      <c r="C11" s="41"/>
      <c r="D11" s="47"/>
      <c r="E11" s="48"/>
      <c r="F11" s="48"/>
      <c r="G11" s="46"/>
      <c r="H11" s="49"/>
      <c r="I11" s="49"/>
      <c r="J11" s="49"/>
      <c r="K11" s="49"/>
      <c r="L11" s="49"/>
      <c r="M11" s="49"/>
      <c r="N11" s="49"/>
      <c r="O11" s="49"/>
      <c r="P11" s="44"/>
      <c r="Q11" s="35"/>
      <c r="R11" s="23"/>
      <c r="S11" s="23"/>
    </row>
    <row r="12" spans="1:19" ht="34.5" customHeight="1">
      <c r="A12" s="39">
        <v>4</v>
      </c>
      <c r="B12" s="40" t="s">
        <v>20</v>
      </c>
      <c r="C12" s="41"/>
      <c r="D12" s="47"/>
      <c r="E12" s="50"/>
      <c r="F12" s="46">
        <v>25600</v>
      </c>
      <c r="G12" s="46">
        <v>31009.04</v>
      </c>
      <c r="H12" s="43"/>
      <c r="I12" s="43"/>
      <c r="J12" s="43"/>
      <c r="K12" s="43"/>
      <c r="L12" s="43"/>
      <c r="M12" s="43"/>
      <c r="N12" s="43"/>
      <c r="O12" s="49"/>
      <c r="P12" s="44"/>
      <c r="Q12" s="35">
        <f>SUM(C12:P12)</f>
        <v>56609.04</v>
      </c>
      <c r="R12" s="23"/>
      <c r="S12" s="23"/>
    </row>
    <row r="13" spans="1:19" ht="9.75" customHeight="1">
      <c r="A13" s="39"/>
      <c r="B13" s="40"/>
      <c r="C13" s="41"/>
      <c r="D13" s="47"/>
      <c r="E13" s="46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4"/>
      <c r="Q13" s="35"/>
      <c r="R13" s="23"/>
      <c r="S13" s="23"/>
    </row>
    <row r="14" spans="1:19" ht="24.75" customHeight="1">
      <c r="A14" s="39">
        <v>5</v>
      </c>
      <c r="B14" s="40" t="s">
        <v>21</v>
      </c>
      <c r="C14" s="41"/>
      <c r="D14" s="47"/>
      <c r="E14" s="51">
        <v>22200</v>
      </c>
      <c r="F14" s="51">
        <v>20800</v>
      </c>
      <c r="G14" s="51">
        <v>25407.95</v>
      </c>
      <c r="H14" s="43"/>
      <c r="I14" s="49"/>
      <c r="J14" s="43"/>
      <c r="K14" s="43"/>
      <c r="L14" s="43"/>
      <c r="M14" s="43"/>
      <c r="N14" s="43"/>
      <c r="O14" s="43"/>
      <c r="P14" s="44"/>
      <c r="Q14" s="35">
        <f>SUM(C14:P14)</f>
        <v>68407.95</v>
      </c>
      <c r="R14" s="23"/>
      <c r="S14" s="23"/>
    </row>
    <row r="15" spans="1:19" ht="9.75" customHeight="1">
      <c r="A15" s="39"/>
      <c r="B15" s="40"/>
      <c r="C15" s="41"/>
      <c r="D15" s="47"/>
      <c r="E15" s="52"/>
      <c r="F15" s="53"/>
      <c r="G15" s="53"/>
      <c r="H15" s="43"/>
      <c r="I15" s="49"/>
      <c r="J15" s="43"/>
      <c r="K15" s="43"/>
      <c r="L15" s="43"/>
      <c r="M15" s="43"/>
      <c r="N15" s="43"/>
      <c r="O15" s="43"/>
      <c r="P15" s="44"/>
      <c r="Q15" s="35"/>
      <c r="R15" s="23"/>
      <c r="S15" s="23"/>
    </row>
    <row r="16" spans="1:19" ht="24.75" customHeight="1">
      <c r="A16" s="39">
        <v>6</v>
      </c>
      <c r="B16" s="40" t="s">
        <v>22</v>
      </c>
      <c r="C16" s="41"/>
      <c r="D16" s="47"/>
      <c r="E16" s="42"/>
      <c r="F16" s="51">
        <v>12400.25</v>
      </c>
      <c r="G16" s="51">
        <v>11081</v>
      </c>
      <c r="H16" s="54"/>
      <c r="I16" s="43"/>
      <c r="J16" s="43"/>
      <c r="K16" s="43"/>
      <c r="L16" s="43"/>
      <c r="M16" s="43"/>
      <c r="N16" s="43"/>
      <c r="O16" s="43"/>
      <c r="P16" s="44"/>
      <c r="Q16" s="35">
        <f>SUM(C16:P16)</f>
        <v>23481.25</v>
      </c>
      <c r="R16" s="23"/>
      <c r="S16" s="23"/>
    </row>
    <row r="17" spans="1:19" ht="9.75" customHeight="1">
      <c r="A17" s="39"/>
      <c r="B17" s="40"/>
      <c r="C17" s="41"/>
      <c r="D17" s="47"/>
      <c r="E17" s="42"/>
      <c r="F17" s="55"/>
      <c r="G17" s="55"/>
      <c r="H17" s="56"/>
      <c r="I17" s="49"/>
      <c r="J17" s="49"/>
      <c r="K17" s="49"/>
      <c r="L17" s="49"/>
      <c r="M17" s="49"/>
      <c r="N17" s="49"/>
      <c r="O17" s="49"/>
      <c r="P17" s="44"/>
      <c r="Q17" s="35"/>
      <c r="R17" s="23"/>
      <c r="S17" s="23"/>
    </row>
    <row r="18" spans="1:19" ht="33" customHeight="1">
      <c r="A18" s="57">
        <v>7</v>
      </c>
      <c r="B18" s="40" t="s">
        <v>23</v>
      </c>
      <c r="C18" s="41"/>
      <c r="D18" s="47"/>
      <c r="E18" s="42"/>
      <c r="F18" s="42"/>
      <c r="G18" s="42">
        <v>51376.4</v>
      </c>
      <c r="H18" s="45"/>
      <c r="I18" s="49"/>
      <c r="J18" s="49"/>
      <c r="K18" s="49"/>
      <c r="L18" s="49"/>
      <c r="M18" s="49"/>
      <c r="N18" s="49"/>
      <c r="O18" s="49"/>
      <c r="P18" s="44"/>
      <c r="Q18" s="58">
        <f>G18</f>
        <v>51376.4</v>
      </c>
      <c r="R18" s="23"/>
      <c r="S18" s="23"/>
    </row>
    <row r="19" spans="1:19" ht="9.75" customHeight="1">
      <c r="A19" s="57"/>
      <c r="B19" s="40"/>
      <c r="C19" s="41"/>
      <c r="D19" s="47"/>
      <c r="E19" s="42"/>
      <c r="F19" s="42"/>
      <c r="G19" s="52"/>
      <c r="H19" s="45"/>
      <c r="I19" s="49"/>
      <c r="J19" s="49"/>
      <c r="K19" s="49"/>
      <c r="L19" s="49"/>
      <c r="M19" s="49"/>
      <c r="N19" s="49"/>
      <c r="O19" s="49"/>
      <c r="P19" s="44"/>
      <c r="Q19" s="58"/>
      <c r="R19" s="23"/>
      <c r="S19" s="23"/>
    </row>
    <row r="20" spans="1:19" ht="33" customHeight="1">
      <c r="A20" s="57">
        <v>8</v>
      </c>
      <c r="B20" s="40" t="s">
        <v>24</v>
      </c>
      <c r="C20" s="41"/>
      <c r="D20" s="59"/>
      <c r="E20" s="42"/>
      <c r="F20" s="42"/>
      <c r="G20" s="42"/>
      <c r="H20" s="42">
        <v>4330</v>
      </c>
      <c r="I20" s="49"/>
      <c r="J20" s="49"/>
      <c r="K20" s="49"/>
      <c r="L20" s="49"/>
      <c r="M20" s="49"/>
      <c r="N20" s="49"/>
      <c r="O20" s="49"/>
      <c r="P20" s="44"/>
      <c r="Q20" s="58">
        <f>H20</f>
        <v>4330</v>
      </c>
      <c r="R20" s="23"/>
      <c r="S20" s="23"/>
    </row>
    <row r="21" spans="1:19" ht="10.5" customHeight="1">
      <c r="A21" s="57"/>
      <c r="B21" s="40"/>
      <c r="C21" s="41"/>
      <c r="D21" s="59"/>
      <c r="E21" s="42"/>
      <c r="F21" s="42"/>
      <c r="G21" s="42"/>
      <c r="H21" s="60"/>
      <c r="I21" s="49"/>
      <c r="J21" s="49"/>
      <c r="K21" s="49"/>
      <c r="L21" s="49"/>
      <c r="M21" s="49"/>
      <c r="N21" s="49"/>
      <c r="O21" s="49"/>
      <c r="P21" s="44"/>
      <c r="Q21" s="58"/>
      <c r="R21" s="23"/>
      <c r="S21" s="23"/>
    </row>
    <row r="22" spans="1:19" ht="33" customHeight="1">
      <c r="A22" s="57">
        <v>9</v>
      </c>
      <c r="B22" s="40" t="s">
        <v>25</v>
      </c>
      <c r="C22" s="41"/>
      <c r="D22" s="59"/>
      <c r="E22" s="42"/>
      <c r="F22" s="42"/>
      <c r="G22" s="42"/>
      <c r="H22" s="42">
        <v>13841.8</v>
      </c>
      <c r="I22" s="49"/>
      <c r="J22" s="49"/>
      <c r="K22" s="49"/>
      <c r="L22" s="49"/>
      <c r="M22" s="49"/>
      <c r="N22" s="49"/>
      <c r="O22" s="49"/>
      <c r="P22" s="44"/>
      <c r="Q22" s="58">
        <f>H22</f>
        <v>13841.8</v>
      </c>
      <c r="R22" s="23"/>
      <c r="S22" s="23"/>
    </row>
    <row r="23" spans="1:19" ht="9.75" customHeight="1">
      <c r="A23" s="57"/>
      <c r="B23" s="40"/>
      <c r="C23" s="41"/>
      <c r="D23" s="59"/>
      <c r="E23" s="42"/>
      <c r="F23" s="42"/>
      <c r="G23" s="42"/>
      <c r="H23" s="60"/>
      <c r="I23" s="49"/>
      <c r="J23" s="49"/>
      <c r="K23" s="49"/>
      <c r="L23" s="49"/>
      <c r="M23" s="49"/>
      <c r="N23" s="49"/>
      <c r="O23" s="49"/>
      <c r="P23" s="44"/>
      <c r="Q23" s="58"/>
      <c r="R23" s="23"/>
      <c r="S23" s="23"/>
    </row>
    <row r="24" spans="1:19" ht="13.5" customHeight="1">
      <c r="A24" s="39"/>
      <c r="B24" s="61"/>
      <c r="C24" s="41"/>
      <c r="D24" s="47"/>
      <c r="E24" s="42"/>
      <c r="F24" s="42"/>
      <c r="G24" s="42"/>
      <c r="H24" s="45"/>
      <c r="I24" s="49"/>
      <c r="J24" s="49"/>
      <c r="K24" s="49"/>
      <c r="L24" s="49"/>
      <c r="M24" s="49"/>
      <c r="N24" s="49"/>
      <c r="O24" s="49"/>
      <c r="P24" s="44"/>
      <c r="Q24" s="35">
        <f>SUM(C24:P24)</f>
        <v>0</v>
      </c>
      <c r="R24" s="23"/>
      <c r="S24" s="23"/>
    </row>
    <row r="25" spans="1:19" ht="9.75" customHeight="1">
      <c r="A25" s="39"/>
      <c r="B25" s="61"/>
      <c r="C25" s="41"/>
      <c r="D25" s="47"/>
      <c r="E25" s="42"/>
      <c r="F25" s="42"/>
      <c r="G25" s="42"/>
      <c r="H25" s="45"/>
      <c r="I25" s="49"/>
      <c r="J25" s="49"/>
      <c r="K25" s="49"/>
      <c r="L25" s="49"/>
      <c r="M25" s="49"/>
      <c r="N25" s="49"/>
      <c r="O25" s="49"/>
      <c r="P25" s="44"/>
      <c r="Q25" s="35"/>
      <c r="R25" s="23"/>
      <c r="S25" s="23"/>
    </row>
    <row r="26" spans="1:19" ht="20.25">
      <c r="A26" s="62" t="s">
        <v>26</v>
      </c>
      <c r="B26" s="62"/>
      <c r="C26" s="63">
        <f>SUM(C6:C25)</f>
        <v>0</v>
      </c>
      <c r="D26" s="64">
        <f>D18+D10+D8+D6</f>
        <v>10627.45</v>
      </c>
      <c r="E26" s="64">
        <f>E14+E10</f>
        <v>37374</v>
      </c>
      <c r="F26" s="65">
        <f>SUM(F6:F25)</f>
        <v>75974.19</v>
      </c>
      <c r="G26" s="65">
        <f>SUM(G6:G25)</f>
        <v>118874.39000000001</v>
      </c>
      <c r="H26" s="65">
        <f>SUM(H6:H25)</f>
        <v>18171.8</v>
      </c>
      <c r="I26" s="63">
        <f>SUM(I6:I25)</f>
        <v>0</v>
      </c>
      <c r="J26" s="63">
        <f>SUM(J6:J25)</f>
        <v>0</v>
      </c>
      <c r="K26" s="63">
        <f>SUM(K6:K25)</f>
        <v>0</v>
      </c>
      <c r="L26" s="63">
        <f>SUM(L6:L25)</f>
        <v>0</v>
      </c>
      <c r="M26" s="63">
        <f>SUM(M6:M25)</f>
        <v>0</v>
      </c>
      <c r="N26" s="63">
        <f>SUM(N6:N25)</f>
        <v>0</v>
      </c>
      <c r="O26" s="63">
        <f>SUM(O6:O25)</f>
        <v>0</v>
      </c>
      <c r="P26" s="66" t="s">
        <v>27</v>
      </c>
      <c r="Q26" s="65">
        <f>SUM(Q6:Q23)</f>
        <v>261021.83</v>
      </c>
      <c r="R26" s="23"/>
      <c r="S26" s="23"/>
    </row>
    <row r="27" spans="1:19" ht="24.75" customHeight="1">
      <c r="A27" s="67" t="s">
        <v>28</v>
      </c>
      <c r="B27" s="67"/>
      <c r="D27" s="64">
        <v>6475</v>
      </c>
      <c r="E27" s="64">
        <v>8000</v>
      </c>
      <c r="F27" s="64">
        <v>8000</v>
      </c>
      <c r="G27" s="64">
        <v>4000</v>
      </c>
      <c r="H27" s="64">
        <v>8000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9" t="s">
        <v>27</v>
      </c>
      <c r="Q27" s="65">
        <f>D27+E27+F27+G27+H27</f>
        <v>34475</v>
      </c>
      <c r="R27" s="23"/>
      <c r="S27" s="23"/>
    </row>
    <row r="28" spans="1:19" ht="24.75" customHeight="1">
      <c r="A28" s="70" t="s">
        <v>29</v>
      </c>
      <c r="B28" s="70"/>
      <c r="C28" s="63">
        <f>C26-O27</f>
        <v>0</v>
      </c>
      <c r="D28" s="64">
        <f>D26-D27</f>
        <v>4152.450000000001</v>
      </c>
      <c r="E28" s="64">
        <f>E26-E27</f>
        <v>29374</v>
      </c>
      <c r="F28" s="64">
        <f>F26-F27</f>
        <v>67974.19</v>
      </c>
      <c r="G28" s="64">
        <f>G26-G27</f>
        <v>114874.39000000001</v>
      </c>
      <c r="H28" s="64">
        <f>H26-H27</f>
        <v>10171.8</v>
      </c>
      <c r="I28" s="68">
        <f>I26-I27</f>
        <v>0</v>
      </c>
      <c r="J28" s="68">
        <f>J26-J27</f>
        <v>0</v>
      </c>
      <c r="K28" s="68">
        <f>K26-K27</f>
        <v>0</v>
      </c>
      <c r="L28" s="68">
        <f>L26-L27</f>
        <v>0</v>
      </c>
      <c r="M28" s="68">
        <f>M26-M27</f>
        <v>0</v>
      </c>
      <c r="N28" s="68">
        <f>N26-N27</f>
        <v>0</v>
      </c>
      <c r="O28" s="68">
        <v>0</v>
      </c>
      <c r="P28" s="69" t="s">
        <v>27</v>
      </c>
      <c r="Q28" s="71">
        <f>SUM(C28:P28)</f>
        <v>226546.83000000002</v>
      </c>
      <c r="R28" s="23"/>
      <c r="S28" s="23"/>
    </row>
    <row r="29" spans="1:126" s="78" customFormat="1" ht="73.5" customHeight="1">
      <c r="A29" s="72" t="s">
        <v>30</v>
      </c>
      <c r="B29" s="72"/>
      <c r="C29" s="72"/>
      <c r="D29" s="73">
        <v>101500.64</v>
      </c>
      <c r="E29" s="73"/>
      <c r="F29" s="73"/>
      <c r="G29" s="73">
        <v>102391.19</v>
      </c>
      <c r="H29" s="73"/>
      <c r="I29" s="74"/>
      <c r="J29" s="74"/>
      <c r="K29" s="74"/>
      <c r="L29" s="74"/>
      <c r="M29" s="74"/>
      <c r="N29" s="74"/>
      <c r="O29" s="74"/>
      <c r="P29" s="75">
        <v>22655</v>
      </c>
      <c r="Q29" s="76">
        <f aca="true" t="shared" si="0" ref="Q29:Q31">SUM(D29:P29)</f>
        <v>226546.83000000002</v>
      </c>
      <c r="R29" s="77"/>
      <c r="S29" s="77"/>
      <c r="T29" s="77"/>
      <c r="U29" s="77"/>
      <c r="V29" s="77"/>
      <c r="W29" s="7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9" ht="30" customHeight="1">
      <c r="A30" s="79" t="s">
        <v>31</v>
      </c>
      <c r="B30" s="79"/>
      <c r="C30" s="79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83">
        <f t="shared" si="0"/>
        <v>0</v>
      </c>
      <c r="R30" s="23"/>
      <c r="S30" s="23"/>
    </row>
    <row r="31" spans="1:19" ht="28.5" customHeight="1">
      <c r="A31" s="79" t="s">
        <v>32</v>
      </c>
      <c r="B31" s="79"/>
      <c r="C31" s="79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  <c r="Q31" s="87">
        <f t="shared" si="0"/>
        <v>0</v>
      </c>
      <c r="R31" s="23"/>
      <c r="S31" s="23"/>
    </row>
    <row r="32" spans="1:19" ht="16.5" customHeight="1">
      <c r="A32" s="88" t="s">
        <v>33</v>
      </c>
      <c r="B32" s="88"/>
      <c r="C32" s="88"/>
      <c r="D32" s="88"/>
      <c r="E32" s="89" t="s">
        <v>34</v>
      </c>
      <c r="F32" s="89"/>
      <c r="G32" s="89"/>
      <c r="H32" s="89"/>
      <c r="I32" s="89"/>
      <c r="J32" s="89"/>
      <c r="K32" s="89"/>
      <c r="L32" s="89" t="s">
        <v>35</v>
      </c>
      <c r="M32" s="89"/>
      <c r="N32" s="89"/>
      <c r="O32" s="89"/>
      <c r="P32" s="89"/>
      <c r="Q32" s="89"/>
      <c r="R32" s="23"/>
      <c r="S32" s="23"/>
    </row>
    <row r="33" spans="1:17" s="95" customFormat="1" ht="19.5" customHeight="1">
      <c r="A33" s="90" t="s">
        <v>36</v>
      </c>
      <c r="B33" s="91" t="s">
        <v>37</v>
      </c>
      <c r="C33" s="91"/>
      <c r="D33" s="91"/>
      <c r="E33" s="92" t="s">
        <v>38</v>
      </c>
      <c r="F33" s="91" t="s">
        <v>39</v>
      </c>
      <c r="G33" s="91"/>
      <c r="H33" s="91"/>
      <c r="I33" s="91"/>
      <c r="J33" s="91"/>
      <c r="K33" s="91"/>
      <c r="L33" s="93" t="s">
        <v>40</v>
      </c>
      <c r="M33" s="93"/>
      <c r="N33" s="94"/>
      <c r="O33" s="94"/>
      <c r="P33" s="94"/>
      <c r="Q33" s="94"/>
    </row>
    <row r="34" spans="1:17" s="95" customFormat="1" ht="19.5" customHeight="1">
      <c r="A34" s="96" t="s">
        <v>41</v>
      </c>
      <c r="B34" s="96"/>
      <c r="C34" s="97" t="s">
        <v>42</v>
      </c>
      <c r="D34" s="97"/>
      <c r="E34" s="92" t="s">
        <v>43</v>
      </c>
      <c r="F34" s="92"/>
      <c r="G34" s="92"/>
      <c r="H34" s="98" t="s">
        <v>44</v>
      </c>
      <c r="I34" s="98"/>
      <c r="J34" s="98"/>
      <c r="K34" s="98"/>
      <c r="L34" s="93" t="s">
        <v>41</v>
      </c>
      <c r="M34" s="93"/>
      <c r="N34" s="94"/>
      <c r="O34" s="94"/>
      <c r="P34" s="94"/>
      <c r="Q34" s="94"/>
    </row>
    <row r="35" spans="1:17" s="95" customFormat="1" ht="23.25" customHeight="1">
      <c r="A35" s="99"/>
      <c r="B35" s="99"/>
      <c r="C35" s="99"/>
      <c r="D35" s="99"/>
      <c r="E35" s="100" t="s">
        <v>45</v>
      </c>
      <c r="F35" s="100"/>
      <c r="G35" s="100"/>
      <c r="H35" s="100"/>
      <c r="I35" s="100"/>
      <c r="J35" s="100"/>
      <c r="K35" s="100"/>
      <c r="L35" s="101" t="s">
        <v>45</v>
      </c>
      <c r="M35" s="101"/>
      <c r="N35" s="101"/>
      <c r="O35" s="101"/>
      <c r="P35" s="101"/>
      <c r="Q35" s="101"/>
    </row>
    <row r="36" spans="1:17" s="95" customFormat="1" ht="30.75" customHeight="1">
      <c r="A36" s="99"/>
      <c r="B36" s="99"/>
      <c r="C36" s="99"/>
      <c r="D36" s="99"/>
      <c r="E36" s="102" t="s">
        <v>46</v>
      </c>
      <c r="F36" s="102"/>
      <c r="G36" s="102"/>
      <c r="H36" s="102"/>
      <c r="I36" s="102"/>
      <c r="J36" s="102"/>
      <c r="K36" s="102"/>
      <c r="L36" s="103" t="s">
        <v>47</v>
      </c>
      <c r="M36" s="103"/>
      <c r="N36" s="104"/>
      <c r="O36" s="104"/>
      <c r="P36" s="104"/>
      <c r="Q36" s="104"/>
    </row>
    <row r="37" spans="1:17" s="95" customFormat="1" ht="17.25" customHeight="1">
      <c r="A37" s="99"/>
      <c r="B37" s="99"/>
      <c r="C37" s="99"/>
      <c r="D37" s="99"/>
      <c r="E37" s="105" t="s">
        <v>48</v>
      </c>
      <c r="F37" s="106"/>
      <c r="G37" s="106"/>
      <c r="H37" s="106"/>
      <c r="I37" s="106"/>
      <c r="J37" s="106"/>
      <c r="K37" s="106"/>
      <c r="L37" s="103"/>
      <c r="M37" s="103"/>
      <c r="N37" s="104"/>
      <c r="O37" s="104"/>
      <c r="P37" s="104"/>
      <c r="Q37" s="104"/>
    </row>
    <row r="38" spans="1:19" ht="18" customHeight="1">
      <c r="A38" s="99"/>
      <c r="B38" s="99"/>
      <c r="C38" s="99"/>
      <c r="D38" s="99"/>
      <c r="E38" s="92" t="s">
        <v>49</v>
      </c>
      <c r="F38" s="92"/>
      <c r="G38" s="92"/>
      <c r="H38" s="98" t="s">
        <v>50</v>
      </c>
      <c r="I38" s="98"/>
      <c r="J38" s="98"/>
      <c r="K38" s="98"/>
      <c r="L38" s="93" t="s">
        <v>41</v>
      </c>
      <c r="M38" s="93"/>
      <c r="N38" s="94"/>
      <c r="O38" s="94"/>
      <c r="P38" s="94"/>
      <c r="Q38" s="94"/>
      <c r="R38" s="23"/>
      <c r="S38" s="23"/>
    </row>
    <row r="39" spans="1:19" ht="21.75" customHeight="1">
      <c r="A39" s="107" t="s">
        <v>45</v>
      </c>
      <c r="B39" s="107"/>
      <c r="C39" s="107"/>
      <c r="D39" s="107"/>
      <c r="E39" s="108" t="s">
        <v>45</v>
      </c>
      <c r="F39" s="108"/>
      <c r="G39" s="108"/>
      <c r="H39" s="108"/>
      <c r="I39" s="108"/>
      <c r="J39" s="108"/>
      <c r="K39" s="108"/>
      <c r="L39" s="109" t="s">
        <v>45</v>
      </c>
      <c r="M39" s="109"/>
      <c r="N39" s="109"/>
      <c r="O39" s="109"/>
      <c r="P39" s="109"/>
      <c r="Q39" s="109"/>
      <c r="R39" s="23"/>
      <c r="S39" s="23"/>
    </row>
    <row r="40" ht="18" customHeight="1"/>
    <row r="41" ht="10.5" customHeight="1"/>
    <row r="42" ht="10.5" customHeight="1"/>
    <row r="43" ht="10.5" customHeight="1"/>
    <row r="44" ht="10.5" customHeight="1"/>
  </sheetData>
  <sheetProtection selectLockedCells="1" selectUnlockedCells="1"/>
  <mergeCells count="93">
    <mergeCell ref="A1:B1"/>
    <mergeCell ref="C1:K1"/>
    <mergeCell ref="L1:M1"/>
    <mergeCell ref="N1:P1"/>
    <mergeCell ref="A2:B2"/>
    <mergeCell ref="C2:D2"/>
    <mergeCell ref="E2:P2"/>
    <mergeCell ref="A3:B3"/>
    <mergeCell ref="C3:D3"/>
    <mergeCell ref="E3:P3"/>
    <mergeCell ref="A4:A5"/>
    <mergeCell ref="D4:O4"/>
    <mergeCell ref="P4:P5"/>
    <mergeCell ref="Q4:Q5"/>
    <mergeCell ref="A6:A7"/>
    <mergeCell ref="B6:B7"/>
    <mergeCell ref="C6:C7"/>
    <mergeCell ref="P6:P7"/>
    <mergeCell ref="Q6:Q7"/>
    <mergeCell ref="A8:A9"/>
    <mergeCell ref="B8:B9"/>
    <mergeCell ref="C8:C9"/>
    <mergeCell ref="P8:P9"/>
    <mergeCell ref="Q8:Q9"/>
    <mergeCell ref="A10:A11"/>
    <mergeCell ref="B10:B11"/>
    <mergeCell ref="C10:C11"/>
    <mergeCell ref="P10:P11"/>
    <mergeCell ref="Q10:Q11"/>
    <mergeCell ref="A12:A13"/>
    <mergeCell ref="B12:B13"/>
    <mergeCell ref="C12:C13"/>
    <mergeCell ref="P12:P13"/>
    <mergeCell ref="Q12:Q13"/>
    <mergeCell ref="A14:A15"/>
    <mergeCell ref="B14:B15"/>
    <mergeCell ref="C14:C15"/>
    <mergeCell ref="P14:P15"/>
    <mergeCell ref="Q14:Q15"/>
    <mergeCell ref="A16:A17"/>
    <mergeCell ref="B16:B17"/>
    <mergeCell ref="C16:C17"/>
    <mergeCell ref="P16:P17"/>
    <mergeCell ref="Q16:Q17"/>
    <mergeCell ref="A18:A19"/>
    <mergeCell ref="B18:B19"/>
    <mergeCell ref="Q18:Q19"/>
    <mergeCell ref="A20:A21"/>
    <mergeCell ref="B20:B21"/>
    <mergeCell ref="Q20:Q21"/>
    <mergeCell ref="A22:A23"/>
    <mergeCell ref="B22:B23"/>
    <mergeCell ref="Q22:Q23"/>
    <mergeCell ref="A24:A25"/>
    <mergeCell ref="B24:B25"/>
    <mergeCell ref="C24:C25"/>
    <mergeCell ref="P24:P25"/>
    <mergeCell ref="Q24:Q25"/>
    <mergeCell ref="A26:B26"/>
    <mergeCell ref="A27:B27"/>
    <mergeCell ref="A28:B28"/>
    <mergeCell ref="A29:C29"/>
    <mergeCell ref="D29:F29"/>
    <mergeCell ref="G29:H29"/>
    <mergeCell ref="A30:C30"/>
    <mergeCell ref="A31:C31"/>
    <mergeCell ref="A32:D32"/>
    <mergeCell ref="E32:K32"/>
    <mergeCell ref="L32:Q32"/>
    <mergeCell ref="B33:D33"/>
    <mergeCell ref="F33:K33"/>
    <mergeCell ref="L33:M33"/>
    <mergeCell ref="N33:Q33"/>
    <mergeCell ref="A34:B34"/>
    <mergeCell ref="C34:D34"/>
    <mergeCell ref="E34:G34"/>
    <mergeCell ref="H34:K34"/>
    <mergeCell ref="L34:M34"/>
    <mergeCell ref="N34:Q34"/>
    <mergeCell ref="A35:D38"/>
    <mergeCell ref="E35:K35"/>
    <mergeCell ref="L35:Q35"/>
    <mergeCell ref="E36:K36"/>
    <mergeCell ref="L36:M37"/>
    <mergeCell ref="N36:Q37"/>
    <mergeCell ref="F37:K37"/>
    <mergeCell ref="E38:G38"/>
    <mergeCell ref="H38:K38"/>
    <mergeCell ref="L38:M38"/>
    <mergeCell ref="N38:Q38"/>
    <mergeCell ref="A39:D39"/>
    <mergeCell ref="E39:K39"/>
    <mergeCell ref="L39:Q39"/>
  </mergeCells>
  <printOptions horizontalCentered="1" verticalCentered="1"/>
  <pageMargins left="0.39375" right="0.39375" top="0.7902777777777777" bottom="0.7" header="0.5118055555555555" footer="0.5118055555555555"/>
  <pageSetup horizontalDpi="300" verticalDpi="300" orientation="landscape" paperSize="9" scale="55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Fenolio</dc:creator>
  <cp:keywords/>
  <dc:description/>
  <cp:lastModifiedBy>User</cp:lastModifiedBy>
  <cp:lastPrinted>2018-04-11T17:55:05Z</cp:lastPrinted>
  <dcterms:created xsi:type="dcterms:W3CDTF">2018-04-09T21:52:57Z</dcterms:created>
  <dcterms:modified xsi:type="dcterms:W3CDTF">2018-04-17T16:36:35Z</dcterms:modified>
  <cp:category/>
  <cp:version/>
  <cp:contentType/>
  <cp:contentStatus/>
</cp:coreProperties>
</file>